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03"/>
  <workbookPr defaultThemeVersion="166925"/>
  <mc:AlternateContent xmlns:mc="http://schemas.openxmlformats.org/markup-compatibility/2006">
    <mc:Choice Requires="x15">
      <x15ac:absPath xmlns:x15ac="http://schemas.microsoft.com/office/spreadsheetml/2010/11/ac" url="https://uscc-my.sharepoint.com/personal/sferguson_uschamber_com/Documents/America Works Data/"/>
    </mc:Choice>
  </mc:AlternateContent>
  <xr:revisionPtr revIDLastSave="0" documentId="8_{1F2753E8-E73B-4E8C-9CFE-0C9A0D53526D}" xr6:coauthVersionLast="47" xr6:coauthVersionMax="47" xr10:uidLastSave="{00000000-0000-0000-0000-000000000000}"/>
  <bookViews>
    <workbookView xWindow="-110" yWindow="-110" windowWidth="19420" windowHeight="10420" firstSheet="5" activeTab="5" xr2:uid="{D18E043D-EF62-3142-ADB9-05A8252DCCAE}"/>
  </bookViews>
  <sheets>
    <sheet name="0. Table of Contents" sheetId="1" r:id="rId1"/>
    <sheet name="1. labor force (thousands)" sheetId="2" r:id="rId2"/>
    <sheet name="2. Employed by state &amp; industry" sheetId="3" r:id="rId3"/>
    <sheet name="3. Unfilled Job Openings" sheetId="4" r:id="rId4"/>
    <sheet name="4. Available workers" sheetId="5" r:id="rId5"/>
    <sheet name="5. Labor Shortage or Surplus" sheetId="7" r:id="rId6"/>
  </sheets>
  <externalReferences>
    <externalReference r:id="rId7"/>
  </externalReferences>
  <definedNames>
    <definedName name="_xlnm._FilterDatabase" localSheetId="5" hidden="1">'5. Labor Shortage or Surplus'!$A$6:$J$6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7" i="7" l="1"/>
  <c r="C57" i="7"/>
  <c r="G56" i="7"/>
  <c r="C56" i="7"/>
  <c r="G55" i="7"/>
  <c r="C55" i="7"/>
  <c r="G54" i="7"/>
  <c r="C54" i="7"/>
  <c r="G53" i="7"/>
  <c r="C53" i="7"/>
  <c r="G52" i="7"/>
  <c r="C52" i="7"/>
  <c r="G51" i="7"/>
  <c r="C51" i="7"/>
  <c r="G50" i="7"/>
  <c r="C50" i="7"/>
  <c r="G49" i="7"/>
  <c r="C49" i="7"/>
  <c r="G48" i="7"/>
  <c r="C48" i="7"/>
  <c r="G47" i="7"/>
  <c r="C47" i="7"/>
  <c r="G46" i="7"/>
  <c r="C46" i="7"/>
  <c r="G45" i="7"/>
  <c r="C45" i="7"/>
  <c r="G44" i="7"/>
  <c r="C44" i="7"/>
  <c r="G43" i="7"/>
  <c r="C43" i="7"/>
  <c r="G42" i="7"/>
  <c r="C42" i="7"/>
  <c r="G41" i="7"/>
  <c r="C41" i="7"/>
  <c r="G40" i="7"/>
  <c r="C40" i="7"/>
  <c r="G39" i="7"/>
  <c r="C39" i="7"/>
  <c r="G38" i="7"/>
  <c r="C38" i="7"/>
  <c r="G37" i="7"/>
  <c r="C37" i="7"/>
  <c r="G36" i="7"/>
  <c r="C36" i="7"/>
  <c r="G35" i="7"/>
  <c r="C35" i="7"/>
  <c r="G34" i="7"/>
  <c r="C34" i="7"/>
  <c r="G33" i="7"/>
  <c r="C33" i="7"/>
  <c r="G32" i="7"/>
  <c r="C32" i="7"/>
  <c r="G31" i="7"/>
  <c r="C31" i="7"/>
  <c r="G30" i="7"/>
  <c r="C30" i="7"/>
  <c r="G29" i="7"/>
  <c r="C29" i="7"/>
  <c r="G28" i="7"/>
  <c r="C28" i="7"/>
  <c r="G27" i="7"/>
  <c r="C27" i="7"/>
  <c r="G26" i="7"/>
  <c r="C26" i="7"/>
  <c r="G25" i="7"/>
  <c r="C25" i="7"/>
  <c r="G24" i="7"/>
  <c r="C24" i="7"/>
  <c r="G23" i="7"/>
  <c r="C23" i="7"/>
  <c r="G22" i="7"/>
  <c r="C22" i="7"/>
  <c r="G21" i="7"/>
  <c r="C21" i="7"/>
  <c r="G20" i="7"/>
  <c r="C20" i="7"/>
  <c r="G19" i="7"/>
  <c r="C19" i="7"/>
  <c r="G18" i="7"/>
  <c r="C18" i="7"/>
  <c r="G17" i="7"/>
  <c r="C17" i="7"/>
  <c r="G16" i="7"/>
  <c r="C16" i="7"/>
  <c r="G15" i="7"/>
  <c r="C15" i="7"/>
  <c r="G14" i="7"/>
  <c r="C14" i="7"/>
  <c r="G13" i="7"/>
  <c r="C13" i="7"/>
  <c r="G12" i="7"/>
  <c r="C12" i="7"/>
  <c r="G11" i="7"/>
  <c r="C11" i="7"/>
  <c r="G10" i="7"/>
  <c r="C10" i="7"/>
  <c r="G9" i="7"/>
  <c r="C9" i="7"/>
  <c r="G8" i="7"/>
  <c r="C8" i="7"/>
  <c r="G7" i="7"/>
  <c r="C7" i="7"/>
  <c r="C12" i="5"/>
  <c r="D12" i="5" s="1"/>
  <c r="B33" i="7" s="1"/>
  <c r="D33" i="7" s="1"/>
  <c r="G12" i="5"/>
  <c r="H12" i="5"/>
  <c r="I12" i="5" s="1"/>
  <c r="F33" i="7" s="1"/>
  <c r="I33" i="7" s="1"/>
  <c r="C13" i="5"/>
  <c r="D13" i="5" s="1"/>
  <c r="B10" i="7" s="1"/>
  <c r="D10" i="7" s="1"/>
  <c r="G13" i="5"/>
  <c r="H13" i="5"/>
  <c r="C14" i="5"/>
  <c r="D14" i="5"/>
  <c r="B40" i="7" s="1"/>
  <c r="G14" i="5"/>
  <c r="H14" i="5" s="1"/>
  <c r="C15" i="5"/>
  <c r="D15" i="5"/>
  <c r="B25" i="7" s="1"/>
  <c r="G15" i="5"/>
  <c r="H15" i="5"/>
  <c r="I15" i="5"/>
  <c r="F25" i="7" s="1"/>
  <c r="I25" i="7" s="1"/>
  <c r="C16" i="5"/>
  <c r="D16" i="5" s="1"/>
  <c r="B57" i="7" s="1"/>
  <c r="G16" i="5"/>
  <c r="H16" i="5"/>
  <c r="C17" i="5"/>
  <c r="D17" i="5"/>
  <c r="B36" i="7" s="1"/>
  <c r="G17" i="5"/>
  <c r="H17" i="5" s="1"/>
  <c r="C18" i="5"/>
  <c r="D18" i="5"/>
  <c r="B26" i="7" s="1"/>
  <c r="G18" i="5"/>
  <c r="H18" i="5" s="1"/>
  <c r="C19" i="5"/>
  <c r="D19" i="5" s="1"/>
  <c r="B11" i="7" s="1"/>
  <c r="D11" i="7" s="1"/>
  <c r="G19" i="5"/>
  <c r="H19" i="5"/>
  <c r="I19" i="5"/>
  <c r="F11" i="7" s="1"/>
  <c r="I11" i="7" s="1"/>
  <c r="C20" i="5"/>
  <c r="D20" i="5" s="1"/>
  <c r="B16" i="7" s="1"/>
  <c r="G20" i="5"/>
  <c r="H20" i="5" s="1"/>
  <c r="I20" i="5" s="1"/>
  <c r="F16" i="7" s="1"/>
  <c r="I16" i="7" s="1"/>
  <c r="C21" i="5"/>
  <c r="D21" i="5"/>
  <c r="B55" i="7" s="1"/>
  <c r="D55" i="7" s="1"/>
  <c r="G21" i="5"/>
  <c r="H21" i="5"/>
  <c r="C22" i="5"/>
  <c r="D22" i="5"/>
  <c r="B52" i="7" s="1"/>
  <c r="G22" i="5"/>
  <c r="H22" i="5" s="1"/>
  <c r="C23" i="5"/>
  <c r="D23" i="5"/>
  <c r="B9" i="7" s="1"/>
  <c r="G23" i="5"/>
  <c r="H23" i="5" s="1"/>
  <c r="C24" i="5"/>
  <c r="D24" i="5" s="1"/>
  <c r="B19" i="7" s="1"/>
  <c r="D19" i="7" s="1"/>
  <c r="G24" i="5"/>
  <c r="H24" i="5"/>
  <c r="C25" i="5"/>
  <c r="D25" i="5"/>
  <c r="B53" i="7" s="1"/>
  <c r="D53" i="7" s="1"/>
  <c r="G25" i="5"/>
  <c r="H25" i="5" s="1"/>
  <c r="C26" i="5"/>
  <c r="D26" i="5"/>
  <c r="B44" i="7" s="1"/>
  <c r="G26" i="5"/>
  <c r="H26" i="5" s="1"/>
  <c r="C27" i="5"/>
  <c r="D27" i="5" s="1"/>
  <c r="B29" i="7" s="1"/>
  <c r="D29" i="7" s="1"/>
  <c r="G27" i="5"/>
  <c r="H27" i="5"/>
  <c r="I27" i="5"/>
  <c r="F29" i="7" s="1"/>
  <c r="I29" i="7" s="1"/>
  <c r="C28" i="5"/>
  <c r="D28" i="5" s="1"/>
  <c r="B24" i="7" s="1"/>
  <c r="G28" i="5"/>
  <c r="H28" i="5"/>
  <c r="I28" i="5" s="1"/>
  <c r="F24" i="7" s="1"/>
  <c r="C29" i="5"/>
  <c r="D29" i="5"/>
  <c r="B34" i="7" s="1"/>
  <c r="D34" i="7" s="1"/>
  <c r="G29" i="5"/>
  <c r="H29" i="5"/>
  <c r="C30" i="5"/>
  <c r="D30" i="5"/>
  <c r="B31" i="7" s="1"/>
  <c r="G30" i="5"/>
  <c r="H30" i="5" s="1"/>
  <c r="C31" i="5"/>
  <c r="D31" i="5"/>
  <c r="B17" i="7" s="1"/>
  <c r="D17" i="7" s="1"/>
  <c r="G31" i="5"/>
  <c r="H31" i="5" s="1"/>
  <c r="C32" i="5"/>
  <c r="D32" i="5" s="1"/>
  <c r="B39" i="7" s="1"/>
  <c r="D39" i="7" s="1"/>
  <c r="G32" i="5"/>
  <c r="H32" i="5"/>
  <c r="I32" i="5"/>
  <c r="F39" i="7" s="1"/>
  <c r="I39" i="7" s="1"/>
  <c r="C33" i="5"/>
  <c r="D33" i="5"/>
  <c r="B45" i="7" s="1"/>
  <c r="D45" i="7" s="1"/>
  <c r="G33" i="5"/>
  <c r="H33" i="5" s="1"/>
  <c r="C34" i="5"/>
  <c r="D34" i="5"/>
  <c r="B49" i="7" s="1"/>
  <c r="D49" i="7" s="1"/>
  <c r="G34" i="5"/>
  <c r="H34" i="5" s="1"/>
  <c r="C35" i="5"/>
  <c r="D35" i="5" s="1"/>
  <c r="B37" i="7" s="1"/>
  <c r="G35" i="5"/>
  <c r="H35" i="5"/>
  <c r="I35" i="5"/>
  <c r="F37" i="7" s="1"/>
  <c r="I37" i="7" s="1"/>
  <c r="C36" i="5"/>
  <c r="D36" i="5" s="1"/>
  <c r="B23" i="7" s="1"/>
  <c r="G36" i="5"/>
  <c r="H36" i="5"/>
  <c r="I36" i="5" s="1"/>
  <c r="F23" i="7" s="1"/>
  <c r="I23" i="7" s="1"/>
  <c r="C37" i="5"/>
  <c r="D37" i="5"/>
  <c r="B38" i="7" s="1"/>
  <c r="D38" i="7" s="1"/>
  <c r="G37" i="5"/>
  <c r="H37" i="5"/>
  <c r="C38" i="5"/>
  <c r="D38" i="5"/>
  <c r="B14" i="7" s="1"/>
  <c r="G38" i="5"/>
  <c r="H38" i="5" s="1"/>
  <c r="C39" i="5"/>
  <c r="D39" i="5"/>
  <c r="B22" i="7" s="1"/>
  <c r="D22" i="7" s="1"/>
  <c r="G39" i="5"/>
  <c r="H39" i="5"/>
  <c r="I39" i="5"/>
  <c r="F22" i="7" s="1"/>
  <c r="I22" i="7" s="1"/>
  <c r="C40" i="5"/>
  <c r="D40" i="5" s="1"/>
  <c r="B27" i="7" s="1"/>
  <c r="D27" i="7" s="1"/>
  <c r="G40" i="5"/>
  <c r="H40" i="5"/>
  <c r="I40" i="5"/>
  <c r="F27" i="7" s="1"/>
  <c r="I27" i="7" s="1"/>
  <c r="C41" i="5"/>
  <c r="D41" i="5"/>
  <c r="B18" i="7" s="1"/>
  <c r="D18" i="7" s="1"/>
  <c r="G41" i="5"/>
  <c r="H41" i="5" s="1"/>
  <c r="C42" i="5"/>
  <c r="D42" i="5"/>
  <c r="B46" i="7" s="1"/>
  <c r="D46" i="7" s="1"/>
  <c r="G42" i="5"/>
  <c r="H42" i="5" s="1"/>
  <c r="C43" i="5"/>
  <c r="D43" i="5" s="1"/>
  <c r="B21" i="7" s="1"/>
  <c r="G43" i="5"/>
  <c r="H43" i="5" s="1"/>
  <c r="C44" i="5"/>
  <c r="D44" i="5" s="1"/>
  <c r="B54" i="7" s="1"/>
  <c r="D54" i="7" s="1"/>
  <c r="G44" i="5"/>
  <c r="H44" i="5"/>
  <c r="I44" i="5" s="1"/>
  <c r="F54" i="7" s="1"/>
  <c r="I54" i="7" s="1"/>
  <c r="C45" i="5"/>
  <c r="D45" i="5"/>
  <c r="B47" i="7" s="1"/>
  <c r="D47" i="7" s="1"/>
  <c r="G45" i="5"/>
  <c r="H45" i="5" s="1"/>
  <c r="C46" i="5"/>
  <c r="D46" i="5"/>
  <c r="B12" i="7" s="1"/>
  <c r="G46" i="5"/>
  <c r="H46" i="5" s="1"/>
  <c r="C47" i="5"/>
  <c r="D47" i="5"/>
  <c r="B50" i="7" s="1"/>
  <c r="G47" i="5"/>
  <c r="H47" i="5"/>
  <c r="C48" i="5"/>
  <c r="D48" i="5" s="1"/>
  <c r="B30" i="7" s="1"/>
  <c r="D30" i="7" s="1"/>
  <c r="G48" i="5"/>
  <c r="H48" i="5"/>
  <c r="I48" i="5"/>
  <c r="F30" i="7" s="1"/>
  <c r="I30" i="7" s="1"/>
  <c r="C49" i="5"/>
  <c r="D49" i="5"/>
  <c r="B32" i="7" s="1"/>
  <c r="G49" i="5"/>
  <c r="H49" i="5" s="1"/>
  <c r="C50" i="5"/>
  <c r="D50" i="5"/>
  <c r="B51" i="7" s="1"/>
  <c r="D51" i="7" s="1"/>
  <c r="G50" i="5"/>
  <c r="H50" i="5" s="1"/>
  <c r="C51" i="5"/>
  <c r="D51" i="5" s="1"/>
  <c r="B15" i="7" s="1"/>
  <c r="D15" i="7" s="1"/>
  <c r="G51" i="5"/>
  <c r="H51" i="5" s="1"/>
  <c r="C52" i="5"/>
  <c r="D52" i="5" s="1"/>
  <c r="B35" i="7" s="1"/>
  <c r="D35" i="7" s="1"/>
  <c r="G52" i="5"/>
  <c r="H52" i="5"/>
  <c r="I52" i="5" s="1"/>
  <c r="F35" i="7" s="1"/>
  <c r="I35" i="7" s="1"/>
  <c r="C53" i="5"/>
  <c r="D53" i="5"/>
  <c r="B13" i="7" s="1"/>
  <c r="D13" i="7" s="1"/>
  <c r="G53" i="5"/>
  <c r="H53" i="5" s="1"/>
  <c r="C54" i="5"/>
  <c r="D54" i="5"/>
  <c r="B43" i="7" s="1"/>
  <c r="D43" i="7" s="1"/>
  <c r="G54" i="5"/>
  <c r="H54" i="5" s="1"/>
  <c r="C55" i="5"/>
  <c r="D55" i="5"/>
  <c r="B56" i="7" s="1"/>
  <c r="G55" i="5"/>
  <c r="H55" i="5"/>
  <c r="C56" i="5"/>
  <c r="D56" i="5" s="1"/>
  <c r="B28" i="7" s="1"/>
  <c r="G56" i="5"/>
  <c r="H56" i="5" s="1"/>
  <c r="C57" i="5"/>
  <c r="D57" i="5"/>
  <c r="B8" i="7" s="1"/>
  <c r="G57" i="5"/>
  <c r="H57" i="5" s="1"/>
  <c r="C58" i="5"/>
  <c r="D58" i="5"/>
  <c r="B48" i="7" s="1"/>
  <c r="G58" i="5"/>
  <c r="H58" i="5" s="1"/>
  <c r="C59" i="5"/>
  <c r="D59" i="5" s="1"/>
  <c r="B42" i="7" s="1"/>
  <c r="D42" i="7" s="1"/>
  <c r="G59" i="5"/>
  <c r="H59" i="5"/>
  <c r="I59" i="5"/>
  <c r="F42" i="7" s="1"/>
  <c r="I42" i="7" s="1"/>
  <c r="C60" i="5"/>
  <c r="D60" i="5" s="1"/>
  <c r="B20" i="7" s="1"/>
  <c r="D20" i="7" s="1"/>
  <c r="G60" i="5"/>
  <c r="H60" i="5"/>
  <c r="I60" i="5" s="1"/>
  <c r="F20" i="7" s="1"/>
  <c r="C61" i="5"/>
  <c r="D61" i="5"/>
  <c r="B41" i="7" s="1"/>
  <c r="G61" i="5"/>
  <c r="H61" i="5"/>
  <c r="C62" i="5"/>
  <c r="D62" i="5"/>
  <c r="B7" i="7" s="1"/>
  <c r="D7" i="7" s="1"/>
  <c r="G62" i="5"/>
  <c r="H62" i="5" s="1"/>
  <c r="G64" i="4"/>
  <c r="L60" i="4" s="1"/>
  <c r="F64" i="4"/>
  <c r="E64" i="4"/>
  <c r="D64" i="4"/>
  <c r="C64" i="4"/>
  <c r="B64" i="4"/>
  <c r="J60" i="4"/>
  <c r="K60" i="4" s="1"/>
  <c r="L59" i="4"/>
  <c r="J59" i="4"/>
  <c r="K59" i="4" s="1"/>
  <c r="L58" i="4"/>
  <c r="J58" i="4"/>
  <c r="K58" i="4" s="1"/>
  <c r="L57" i="4"/>
  <c r="J57" i="4"/>
  <c r="K57" i="4" s="1"/>
  <c r="L56" i="4"/>
  <c r="J56" i="4"/>
  <c r="K56" i="4" s="1"/>
  <c r="L55" i="4"/>
  <c r="J55" i="4"/>
  <c r="K55" i="4" s="1"/>
  <c r="L54" i="4"/>
  <c r="J54" i="4"/>
  <c r="K54" i="4" s="1"/>
  <c r="L53" i="4"/>
  <c r="J53" i="4"/>
  <c r="K53" i="4" s="1"/>
  <c r="L52" i="4"/>
  <c r="J52" i="4"/>
  <c r="K52" i="4" s="1"/>
  <c r="L51" i="4"/>
  <c r="J51" i="4"/>
  <c r="K51" i="4" s="1"/>
  <c r="L50" i="4"/>
  <c r="J50" i="4"/>
  <c r="K50" i="4" s="1"/>
  <c r="L49" i="4"/>
  <c r="J49" i="4"/>
  <c r="K49" i="4" s="1"/>
  <c r="L48" i="4"/>
  <c r="J48" i="4"/>
  <c r="K48" i="4" s="1"/>
  <c r="L47" i="4"/>
  <c r="J47" i="4"/>
  <c r="K47" i="4" s="1"/>
  <c r="L46" i="4"/>
  <c r="J46" i="4"/>
  <c r="K46" i="4" s="1"/>
  <c r="L45" i="4"/>
  <c r="J45" i="4"/>
  <c r="K45" i="4" s="1"/>
  <c r="L44" i="4"/>
  <c r="J44" i="4"/>
  <c r="K44" i="4" s="1"/>
  <c r="L43" i="4"/>
  <c r="J43" i="4"/>
  <c r="K43" i="4" s="1"/>
  <c r="L42" i="4"/>
  <c r="J42" i="4"/>
  <c r="K42" i="4" s="1"/>
  <c r="L41" i="4"/>
  <c r="J41" i="4"/>
  <c r="K41" i="4" s="1"/>
  <c r="L40" i="4"/>
  <c r="J40" i="4"/>
  <c r="K40" i="4" s="1"/>
  <c r="L39" i="4"/>
  <c r="J39" i="4"/>
  <c r="K39" i="4" s="1"/>
  <c r="L38" i="4"/>
  <c r="J38" i="4"/>
  <c r="K38" i="4" s="1"/>
  <c r="L37" i="4"/>
  <c r="J37" i="4"/>
  <c r="K37" i="4" s="1"/>
  <c r="L36" i="4"/>
  <c r="J36" i="4"/>
  <c r="K36" i="4" s="1"/>
  <c r="L35" i="4"/>
  <c r="J35" i="4"/>
  <c r="K35" i="4" s="1"/>
  <c r="L34" i="4"/>
  <c r="J34" i="4"/>
  <c r="K34" i="4" s="1"/>
  <c r="L33" i="4"/>
  <c r="J33" i="4"/>
  <c r="K33" i="4" s="1"/>
  <c r="L32" i="4"/>
  <c r="J32" i="4"/>
  <c r="K32" i="4" s="1"/>
  <c r="L31" i="4"/>
  <c r="J31" i="4"/>
  <c r="K31" i="4" s="1"/>
  <c r="L30" i="4"/>
  <c r="J30" i="4"/>
  <c r="K30" i="4" s="1"/>
  <c r="L29" i="4"/>
  <c r="J29" i="4"/>
  <c r="K29" i="4" s="1"/>
  <c r="L28" i="4"/>
  <c r="J28" i="4"/>
  <c r="K28" i="4" s="1"/>
  <c r="L27" i="4"/>
  <c r="J27" i="4"/>
  <c r="K27" i="4" s="1"/>
  <c r="L26" i="4"/>
  <c r="J26" i="4"/>
  <c r="K26" i="4" s="1"/>
  <c r="L25" i="4"/>
  <c r="J25" i="4"/>
  <c r="K25" i="4" s="1"/>
  <c r="L24" i="4"/>
  <c r="J24" i="4"/>
  <c r="K24" i="4" s="1"/>
  <c r="L23" i="4"/>
  <c r="J23" i="4"/>
  <c r="K23" i="4" s="1"/>
  <c r="L22" i="4"/>
  <c r="J22" i="4"/>
  <c r="K22" i="4" s="1"/>
  <c r="L21" i="4"/>
  <c r="J21" i="4"/>
  <c r="K21" i="4" s="1"/>
  <c r="L20" i="4"/>
  <c r="J20" i="4"/>
  <c r="K20" i="4" s="1"/>
  <c r="L19" i="4"/>
  <c r="J19" i="4"/>
  <c r="K19" i="4" s="1"/>
  <c r="L18" i="4"/>
  <c r="J18" i="4"/>
  <c r="K18" i="4" s="1"/>
  <c r="L17" i="4"/>
  <c r="J17" i="4"/>
  <c r="K17" i="4" s="1"/>
  <c r="L16" i="4"/>
  <c r="J16" i="4"/>
  <c r="K16" i="4" s="1"/>
  <c r="L15" i="4"/>
  <c r="J15" i="4"/>
  <c r="K15" i="4" s="1"/>
  <c r="L14" i="4"/>
  <c r="J14" i="4"/>
  <c r="K14" i="4" s="1"/>
  <c r="L13" i="4"/>
  <c r="J13" i="4"/>
  <c r="K13" i="4" s="1"/>
  <c r="L12" i="4"/>
  <c r="J12" i="4"/>
  <c r="K12" i="4" s="1"/>
  <c r="L11" i="4"/>
  <c r="J11" i="4"/>
  <c r="K11" i="4" s="1"/>
  <c r="L10" i="4"/>
  <c r="J10" i="4"/>
  <c r="J64" i="4" s="1"/>
  <c r="O82" i="3"/>
  <c r="O92" i="3" s="1"/>
  <c r="N82" i="3"/>
  <c r="N92" i="3" s="1"/>
  <c r="M82" i="3"/>
  <c r="M92" i="3" s="1"/>
  <c r="L82" i="3"/>
  <c r="L92" i="3" s="1"/>
  <c r="K82" i="3"/>
  <c r="K92" i="3" s="1"/>
  <c r="J82" i="3"/>
  <c r="J92" i="3" s="1"/>
  <c r="I82" i="3"/>
  <c r="I92" i="3" s="1"/>
  <c r="H82" i="3"/>
  <c r="H92" i="3" s="1"/>
  <c r="G82" i="3"/>
  <c r="G92" i="3" s="1"/>
  <c r="F82" i="3"/>
  <c r="F92" i="3" s="1"/>
  <c r="E82" i="3"/>
  <c r="E92" i="3" s="1"/>
  <c r="D82" i="3"/>
  <c r="D92" i="3" s="1"/>
  <c r="C82" i="3"/>
  <c r="C92" i="3" s="1"/>
  <c r="B82" i="3"/>
  <c r="B92" i="3" s="1"/>
  <c r="O81" i="3"/>
  <c r="O91" i="3" s="1"/>
  <c r="N81" i="3"/>
  <c r="N91" i="3" s="1"/>
  <c r="M81" i="3"/>
  <c r="M91" i="3" s="1"/>
  <c r="L81" i="3"/>
  <c r="L91" i="3" s="1"/>
  <c r="K81" i="3"/>
  <c r="K91" i="3" s="1"/>
  <c r="J81" i="3"/>
  <c r="J91" i="3" s="1"/>
  <c r="I81" i="3"/>
  <c r="I91" i="3" s="1"/>
  <c r="H81" i="3"/>
  <c r="H91" i="3" s="1"/>
  <c r="G81" i="3"/>
  <c r="G91" i="3" s="1"/>
  <c r="F81" i="3"/>
  <c r="F91" i="3" s="1"/>
  <c r="E81" i="3"/>
  <c r="E91" i="3" s="1"/>
  <c r="D81" i="3"/>
  <c r="D91" i="3" s="1"/>
  <c r="C81" i="3"/>
  <c r="C91" i="3" s="1"/>
  <c r="B81" i="3"/>
  <c r="B91" i="3" s="1"/>
  <c r="O80" i="3"/>
  <c r="O90" i="3" s="1"/>
  <c r="N80" i="3"/>
  <c r="N90" i="3" s="1"/>
  <c r="M80" i="3"/>
  <c r="M90" i="3" s="1"/>
  <c r="L80" i="3"/>
  <c r="L90" i="3" s="1"/>
  <c r="K80" i="3"/>
  <c r="K90" i="3" s="1"/>
  <c r="J80" i="3"/>
  <c r="J90" i="3" s="1"/>
  <c r="I80" i="3"/>
  <c r="I90" i="3" s="1"/>
  <c r="H80" i="3"/>
  <c r="H90" i="3" s="1"/>
  <c r="G80" i="3"/>
  <c r="G90" i="3" s="1"/>
  <c r="F80" i="3"/>
  <c r="F90" i="3" s="1"/>
  <c r="E80" i="3"/>
  <c r="E90" i="3" s="1"/>
  <c r="D80" i="3"/>
  <c r="D90" i="3" s="1"/>
  <c r="C80" i="3"/>
  <c r="C90" i="3" s="1"/>
  <c r="B80" i="3"/>
  <c r="B90" i="3" s="1"/>
  <c r="O79" i="3"/>
  <c r="O89" i="3" s="1"/>
  <c r="N79" i="3"/>
  <c r="N89" i="3" s="1"/>
  <c r="M79" i="3"/>
  <c r="M89" i="3" s="1"/>
  <c r="L79" i="3"/>
  <c r="L89" i="3" s="1"/>
  <c r="K79" i="3"/>
  <c r="K89" i="3" s="1"/>
  <c r="J79" i="3"/>
  <c r="J89" i="3" s="1"/>
  <c r="I79" i="3"/>
  <c r="I89" i="3" s="1"/>
  <c r="H79" i="3"/>
  <c r="H89" i="3" s="1"/>
  <c r="G79" i="3"/>
  <c r="G89" i="3" s="1"/>
  <c r="F79" i="3"/>
  <c r="F89" i="3" s="1"/>
  <c r="E79" i="3"/>
  <c r="E89" i="3" s="1"/>
  <c r="D79" i="3"/>
  <c r="D89" i="3" s="1"/>
  <c r="C79" i="3"/>
  <c r="C89" i="3" s="1"/>
  <c r="B79" i="3"/>
  <c r="B89" i="3" s="1"/>
  <c r="O78" i="3"/>
  <c r="O88" i="3" s="1"/>
  <c r="N78" i="3"/>
  <c r="N88" i="3" s="1"/>
  <c r="M78" i="3"/>
  <c r="M88" i="3" s="1"/>
  <c r="L78" i="3"/>
  <c r="L88" i="3" s="1"/>
  <c r="K78" i="3"/>
  <c r="K88" i="3" s="1"/>
  <c r="J78" i="3"/>
  <c r="J88" i="3" s="1"/>
  <c r="I78" i="3"/>
  <c r="I88" i="3" s="1"/>
  <c r="H78" i="3"/>
  <c r="H88" i="3" s="1"/>
  <c r="G78" i="3"/>
  <c r="G88" i="3" s="1"/>
  <c r="F78" i="3"/>
  <c r="F88" i="3" s="1"/>
  <c r="E78" i="3"/>
  <c r="E88" i="3" s="1"/>
  <c r="D78" i="3"/>
  <c r="D88" i="3" s="1"/>
  <c r="C78" i="3"/>
  <c r="C88" i="3" s="1"/>
  <c r="B78" i="3"/>
  <c r="B88" i="3" s="1"/>
  <c r="O77" i="3"/>
  <c r="O87" i="3" s="1"/>
  <c r="N77" i="3"/>
  <c r="N87" i="3" s="1"/>
  <c r="M77" i="3"/>
  <c r="M87" i="3" s="1"/>
  <c r="L77" i="3"/>
  <c r="L87" i="3" s="1"/>
  <c r="K77" i="3"/>
  <c r="K87" i="3" s="1"/>
  <c r="J77" i="3"/>
  <c r="J87" i="3" s="1"/>
  <c r="I77" i="3"/>
  <c r="I87" i="3" s="1"/>
  <c r="H77" i="3"/>
  <c r="H87" i="3" s="1"/>
  <c r="G77" i="3"/>
  <c r="G87" i="3" s="1"/>
  <c r="F77" i="3"/>
  <c r="F87" i="3" s="1"/>
  <c r="E77" i="3"/>
  <c r="E87" i="3" s="1"/>
  <c r="D77" i="3"/>
  <c r="D87" i="3" s="1"/>
  <c r="C77" i="3"/>
  <c r="C87" i="3" s="1"/>
  <c r="B77" i="3"/>
  <c r="B87" i="3" s="1"/>
  <c r="O76" i="3"/>
  <c r="O86" i="3" s="1"/>
  <c r="N76" i="3"/>
  <c r="N86" i="3" s="1"/>
  <c r="M76" i="3"/>
  <c r="M86" i="3" s="1"/>
  <c r="L76" i="3"/>
  <c r="L86" i="3" s="1"/>
  <c r="K76" i="3"/>
  <c r="K86" i="3" s="1"/>
  <c r="J76" i="3"/>
  <c r="J86" i="3" s="1"/>
  <c r="I76" i="3"/>
  <c r="I86" i="3" s="1"/>
  <c r="H76" i="3"/>
  <c r="H86" i="3" s="1"/>
  <c r="G76" i="3"/>
  <c r="G86" i="3" s="1"/>
  <c r="F76" i="3"/>
  <c r="F86" i="3" s="1"/>
  <c r="E76" i="3"/>
  <c r="E86" i="3" s="1"/>
  <c r="D76" i="3"/>
  <c r="D86" i="3" s="1"/>
  <c r="C76" i="3"/>
  <c r="C86" i="3" s="1"/>
  <c r="B76" i="3"/>
  <c r="B86" i="3" s="1"/>
  <c r="O75" i="3"/>
  <c r="O83" i="3" s="1"/>
  <c r="O93" i="3" s="1"/>
  <c r="N75" i="3"/>
  <c r="N83" i="3" s="1"/>
  <c r="N93" i="3" s="1"/>
  <c r="M75" i="3"/>
  <c r="L75" i="3"/>
  <c r="L96" i="3" s="1"/>
  <c r="K75" i="3"/>
  <c r="K85" i="3" s="1"/>
  <c r="J75" i="3"/>
  <c r="J83" i="3" s="1"/>
  <c r="J93" i="3" s="1"/>
  <c r="I75" i="3"/>
  <c r="I83" i="3" s="1"/>
  <c r="I93" i="3" s="1"/>
  <c r="H75" i="3"/>
  <c r="G75" i="3"/>
  <c r="G83" i="3" s="1"/>
  <c r="G93" i="3" s="1"/>
  <c r="F75" i="3"/>
  <c r="F83" i="3" s="1"/>
  <c r="F93" i="3" s="1"/>
  <c r="E75" i="3"/>
  <c r="D75" i="3"/>
  <c r="D96" i="3" s="1"/>
  <c r="C75" i="3"/>
  <c r="C85" i="3" s="1"/>
  <c r="B75" i="3"/>
  <c r="B83" i="3" s="1"/>
  <c r="B93" i="3" s="1"/>
  <c r="X74" i="3"/>
  <c r="HF73" i="3"/>
  <c r="HE73" i="3"/>
  <c r="U82" i="3" s="1"/>
  <c r="HD73" i="3"/>
  <c r="T82" i="3" s="1"/>
  <c r="HC73" i="3"/>
  <c r="S82" i="3" s="1"/>
  <c r="HB73" i="3"/>
  <c r="R82" i="3" s="1"/>
  <c r="HA73" i="3"/>
  <c r="Q82" i="3" s="1"/>
  <c r="GZ73" i="3"/>
  <c r="P82" i="3" s="1"/>
  <c r="GH73" i="3"/>
  <c r="GG73" i="3"/>
  <c r="U81" i="3" s="1"/>
  <c r="GF73" i="3"/>
  <c r="T81" i="3" s="1"/>
  <c r="GE73" i="3"/>
  <c r="S81" i="3" s="1"/>
  <c r="GD73" i="3"/>
  <c r="R81" i="3" s="1"/>
  <c r="GC73" i="3"/>
  <c r="Q81" i="3" s="1"/>
  <c r="GB73" i="3"/>
  <c r="P81" i="3" s="1"/>
  <c r="FJ73" i="3"/>
  <c r="FL73" i="3" s="1"/>
  <c r="FM73" i="3" s="1"/>
  <c r="FI73" i="3"/>
  <c r="FH73" i="3"/>
  <c r="FG73" i="3"/>
  <c r="FF73" i="3"/>
  <c r="FE73" i="3"/>
  <c r="FD73" i="3"/>
  <c r="EL73" i="3"/>
  <c r="V79" i="3" s="1"/>
  <c r="X79" i="3" s="1"/>
  <c r="EK73" i="3"/>
  <c r="U79" i="3" s="1"/>
  <c r="EJ73" i="3"/>
  <c r="T79" i="3" s="1"/>
  <c r="EI73" i="3"/>
  <c r="S79" i="3" s="1"/>
  <c r="EH73" i="3"/>
  <c r="R79" i="3" s="1"/>
  <c r="EG73" i="3"/>
  <c r="EF73" i="3"/>
  <c r="DN73" i="3"/>
  <c r="DM73" i="3"/>
  <c r="U78" i="3" s="1"/>
  <c r="DL73" i="3"/>
  <c r="T78" i="3" s="1"/>
  <c r="DK73" i="3"/>
  <c r="S78" i="3" s="1"/>
  <c r="DJ73" i="3"/>
  <c r="R78" i="3" s="1"/>
  <c r="DI73" i="3"/>
  <c r="Q78" i="3" s="1"/>
  <c r="DH73" i="3"/>
  <c r="P78" i="3" s="1"/>
  <c r="CP73" i="3"/>
  <c r="CO73" i="3"/>
  <c r="U77" i="3" s="1"/>
  <c r="CN73" i="3"/>
  <c r="T77" i="3" s="1"/>
  <c r="CM73" i="3"/>
  <c r="S77" i="3" s="1"/>
  <c r="CL73" i="3"/>
  <c r="R77" i="3" s="1"/>
  <c r="CK73" i="3"/>
  <c r="Q77" i="3" s="1"/>
  <c r="CJ73" i="3"/>
  <c r="P77" i="3" s="1"/>
  <c r="BR73" i="3"/>
  <c r="BT73" i="3" s="1"/>
  <c r="BU73" i="3" s="1"/>
  <c r="BQ73" i="3"/>
  <c r="U76" i="3" s="1"/>
  <c r="BP73" i="3"/>
  <c r="T76" i="3" s="1"/>
  <c r="BO73" i="3"/>
  <c r="S76" i="3" s="1"/>
  <c r="BN73" i="3"/>
  <c r="R76" i="3" s="1"/>
  <c r="BM73" i="3"/>
  <c r="Q76" i="3" s="1"/>
  <c r="BL73" i="3"/>
  <c r="P76" i="3" s="1"/>
  <c r="AT73" i="3"/>
  <c r="AV73" i="3" s="1"/>
  <c r="AW73" i="3" s="1"/>
  <c r="AS73" i="3"/>
  <c r="U75" i="3" s="1"/>
  <c r="AR73" i="3"/>
  <c r="T75" i="3" s="1"/>
  <c r="AQ73" i="3"/>
  <c r="S75" i="3" s="1"/>
  <c r="AP73" i="3"/>
  <c r="R75" i="3" s="1"/>
  <c r="AO73" i="3"/>
  <c r="Q75" i="3" s="1"/>
  <c r="AN73" i="3"/>
  <c r="P75" i="3" s="1"/>
  <c r="V73" i="3"/>
  <c r="X73" i="3" s="1"/>
  <c r="Y73" i="3" s="1"/>
  <c r="U73" i="3"/>
  <c r="T73" i="3"/>
  <c r="S73" i="3"/>
  <c r="R73" i="3"/>
  <c r="Q73" i="3"/>
  <c r="P73" i="3"/>
  <c r="HH68" i="3"/>
  <c r="HI68" i="3" s="1"/>
  <c r="GJ68" i="3"/>
  <c r="GK68" i="3" s="1"/>
  <c r="FL68" i="3"/>
  <c r="FM68" i="3" s="1"/>
  <c r="EN68" i="3"/>
  <c r="DP68" i="3"/>
  <c r="CR68" i="3"/>
  <c r="CS68" i="3" s="1"/>
  <c r="BT68" i="3"/>
  <c r="AV68" i="3"/>
  <c r="AW68" i="3" s="1"/>
  <c r="X68" i="3"/>
  <c r="Y68" i="3" s="1"/>
  <c r="HH67" i="3"/>
  <c r="HI67" i="3" s="1"/>
  <c r="GJ67" i="3"/>
  <c r="GK67" i="3" s="1"/>
  <c r="FL67" i="3"/>
  <c r="FM67" i="3" s="1"/>
  <c r="EN67" i="3"/>
  <c r="EO67" i="3" s="1"/>
  <c r="DP67" i="3"/>
  <c r="DQ67" i="3" s="1"/>
  <c r="CR67" i="3"/>
  <c r="CS67" i="3" s="1"/>
  <c r="BT67" i="3"/>
  <c r="BU67" i="3" s="1"/>
  <c r="AV67" i="3"/>
  <c r="AW67" i="3" s="1"/>
  <c r="X67" i="3"/>
  <c r="Y67" i="3" s="1"/>
  <c r="HH66" i="3"/>
  <c r="GJ66" i="3"/>
  <c r="FL66" i="3"/>
  <c r="EN66" i="3"/>
  <c r="DP66" i="3"/>
  <c r="CR66" i="3"/>
  <c r="BT66" i="3"/>
  <c r="AV66" i="3"/>
  <c r="X66" i="3"/>
  <c r="HH65" i="3"/>
  <c r="HI65" i="3" s="1"/>
  <c r="GJ65" i="3"/>
  <c r="GK65" i="3" s="1"/>
  <c r="FL65" i="3"/>
  <c r="FM65" i="3" s="1"/>
  <c r="EN65" i="3"/>
  <c r="EO65" i="3" s="1"/>
  <c r="DP65" i="3"/>
  <c r="DQ65" i="3" s="1"/>
  <c r="CR65" i="3"/>
  <c r="CS65" i="3" s="1"/>
  <c r="BT65" i="3"/>
  <c r="BU65" i="3" s="1"/>
  <c r="AV65" i="3"/>
  <c r="AW65" i="3" s="1"/>
  <c r="X65" i="3"/>
  <c r="Y65" i="3" s="1"/>
  <c r="HH64" i="3"/>
  <c r="HI64" i="3" s="1"/>
  <c r="GJ64" i="3"/>
  <c r="GK64" i="3" s="1"/>
  <c r="FL64" i="3"/>
  <c r="FM64" i="3" s="1"/>
  <c r="EN64" i="3"/>
  <c r="EO64" i="3" s="1"/>
  <c r="DP64" i="3"/>
  <c r="DQ64" i="3" s="1"/>
  <c r="CR64" i="3"/>
  <c r="CS64" i="3" s="1"/>
  <c r="BT64" i="3"/>
  <c r="BU64" i="3" s="1"/>
  <c r="AV64" i="3"/>
  <c r="AW64" i="3" s="1"/>
  <c r="X64" i="3"/>
  <c r="Y64" i="3" s="1"/>
  <c r="HH63" i="3"/>
  <c r="HI63" i="3" s="1"/>
  <c r="GJ63" i="3"/>
  <c r="GK63" i="3" s="1"/>
  <c r="FL63" i="3"/>
  <c r="FM63" i="3" s="1"/>
  <c r="EN63" i="3"/>
  <c r="EO63" i="3" s="1"/>
  <c r="DP63" i="3"/>
  <c r="DQ63" i="3" s="1"/>
  <c r="CR63" i="3"/>
  <c r="CS63" i="3" s="1"/>
  <c r="BT63" i="3"/>
  <c r="BU63" i="3" s="1"/>
  <c r="AV63" i="3"/>
  <c r="AW63" i="3" s="1"/>
  <c r="X63" i="3"/>
  <c r="Y63" i="3" s="1"/>
  <c r="HH62" i="3"/>
  <c r="HI62" i="3" s="1"/>
  <c r="GJ62" i="3"/>
  <c r="GK62" i="3" s="1"/>
  <c r="FL62" i="3"/>
  <c r="FM62" i="3" s="1"/>
  <c r="EN62" i="3"/>
  <c r="EO62" i="3" s="1"/>
  <c r="DP62" i="3"/>
  <c r="DQ62" i="3" s="1"/>
  <c r="CR62" i="3"/>
  <c r="CS62" i="3" s="1"/>
  <c r="BT62" i="3"/>
  <c r="BU62" i="3" s="1"/>
  <c r="AV62" i="3"/>
  <c r="AW62" i="3" s="1"/>
  <c r="X62" i="3"/>
  <c r="Y62" i="3" s="1"/>
  <c r="HH61" i="3"/>
  <c r="HI61" i="3" s="1"/>
  <c r="GJ61" i="3"/>
  <c r="GK61" i="3" s="1"/>
  <c r="FL61" i="3"/>
  <c r="FM61" i="3" s="1"/>
  <c r="EN61" i="3"/>
  <c r="EO61" i="3" s="1"/>
  <c r="DP61" i="3"/>
  <c r="DQ61" i="3" s="1"/>
  <c r="CR61" i="3"/>
  <c r="CS61" i="3" s="1"/>
  <c r="BT61" i="3"/>
  <c r="BU61" i="3" s="1"/>
  <c r="AV61" i="3"/>
  <c r="AW61" i="3" s="1"/>
  <c r="X61" i="3"/>
  <c r="Y61" i="3" s="1"/>
  <c r="HH60" i="3"/>
  <c r="HI60" i="3" s="1"/>
  <c r="GJ60" i="3"/>
  <c r="GK60" i="3" s="1"/>
  <c r="FL60" i="3"/>
  <c r="FM60" i="3" s="1"/>
  <c r="EN60" i="3"/>
  <c r="EO60" i="3" s="1"/>
  <c r="DP60" i="3"/>
  <c r="DQ60" i="3" s="1"/>
  <c r="CR60" i="3"/>
  <c r="CS60" i="3" s="1"/>
  <c r="BT60" i="3"/>
  <c r="BU60" i="3" s="1"/>
  <c r="AV60" i="3"/>
  <c r="AW60" i="3" s="1"/>
  <c r="X60" i="3"/>
  <c r="Y60" i="3" s="1"/>
  <c r="HH59" i="3"/>
  <c r="HI59" i="3" s="1"/>
  <c r="GJ59" i="3"/>
  <c r="GK59" i="3" s="1"/>
  <c r="FL59" i="3"/>
  <c r="FM59" i="3" s="1"/>
  <c r="EN59" i="3"/>
  <c r="EO59" i="3" s="1"/>
  <c r="DP59" i="3"/>
  <c r="DQ59" i="3" s="1"/>
  <c r="CR59" i="3"/>
  <c r="CS59" i="3" s="1"/>
  <c r="BT59" i="3"/>
  <c r="BU59" i="3" s="1"/>
  <c r="AV59" i="3"/>
  <c r="AW59" i="3" s="1"/>
  <c r="X59" i="3"/>
  <c r="Y59" i="3" s="1"/>
  <c r="HH58" i="3"/>
  <c r="HI58" i="3" s="1"/>
  <c r="GJ58" i="3"/>
  <c r="GK58" i="3" s="1"/>
  <c r="FL58" i="3"/>
  <c r="FM58" i="3" s="1"/>
  <c r="EN58" i="3"/>
  <c r="EO58" i="3" s="1"/>
  <c r="DP58" i="3"/>
  <c r="DQ58" i="3" s="1"/>
  <c r="CR58" i="3"/>
  <c r="CS58" i="3" s="1"/>
  <c r="BT58" i="3"/>
  <c r="BU58" i="3" s="1"/>
  <c r="AV58" i="3"/>
  <c r="AW58" i="3" s="1"/>
  <c r="X58" i="3"/>
  <c r="Y58" i="3" s="1"/>
  <c r="HH57" i="3"/>
  <c r="HI57" i="3" s="1"/>
  <c r="GJ57" i="3"/>
  <c r="GK57" i="3" s="1"/>
  <c r="FL57" i="3"/>
  <c r="FM57" i="3" s="1"/>
  <c r="EN57" i="3"/>
  <c r="EO57" i="3" s="1"/>
  <c r="DP57" i="3"/>
  <c r="DQ57" i="3" s="1"/>
  <c r="CR57" i="3"/>
  <c r="CS57" i="3" s="1"/>
  <c r="BT57" i="3"/>
  <c r="BU57" i="3" s="1"/>
  <c r="AV57" i="3"/>
  <c r="AW57" i="3" s="1"/>
  <c r="X57" i="3"/>
  <c r="Y57" i="3" s="1"/>
  <c r="HH56" i="3"/>
  <c r="HI56" i="3" s="1"/>
  <c r="GJ56" i="3"/>
  <c r="GK56" i="3" s="1"/>
  <c r="FL56" i="3"/>
  <c r="FM56" i="3" s="1"/>
  <c r="EN56" i="3"/>
  <c r="EO56" i="3" s="1"/>
  <c r="DP56" i="3"/>
  <c r="DQ56" i="3" s="1"/>
  <c r="CR56" i="3"/>
  <c r="CS56" i="3" s="1"/>
  <c r="BT56" i="3"/>
  <c r="BU56" i="3" s="1"/>
  <c r="AV56" i="3"/>
  <c r="AW56" i="3" s="1"/>
  <c r="X56" i="3"/>
  <c r="Y56" i="3" s="1"/>
  <c r="HH55" i="3"/>
  <c r="HI55" i="3" s="1"/>
  <c r="GJ55" i="3"/>
  <c r="GK55" i="3" s="1"/>
  <c r="FL55" i="3"/>
  <c r="FM55" i="3" s="1"/>
  <c r="EN55" i="3"/>
  <c r="EO55" i="3" s="1"/>
  <c r="DP55" i="3"/>
  <c r="DQ55" i="3" s="1"/>
  <c r="CR55" i="3"/>
  <c r="CS55" i="3" s="1"/>
  <c r="BT55" i="3"/>
  <c r="BU55" i="3" s="1"/>
  <c r="AV55" i="3"/>
  <c r="AW55" i="3" s="1"/>
  <c r="X55" i="3"/>
  <c r="Y55" i="3" s="1"/>
  <c r="HH54" i="3"/>
  <c r="HI54" i="3" s="1"/>
  <c r="GJ54" i="3"/>
  <c r="GK54" i="3" s="1"/>
  <c r="FL54" i="3"/>
  <c r="FM54" i="3" s="1"/>
  <c r="EN54" i="3"/>
  <c r="EO54" i="3" s="1"/>
  <c r="DP54" i="3"/>
  <c r="DQ54" i="3" s="1"/>
  <c r="CR54" i="3"/>
  <c r="CS54" i="3" s="1"/>
  <c r="BT54" i="3"/>
  <c r="BU54" i="3" s="1"/>
  <c r="AV54" i="3"/>
  <c r="AW54" i="3" s="1"/>
  <c r="X54" i="3"/>
  <c r="Y54" i="3" s="1"/>
  <c r="HH53" i="3"/>
  <c r="HI53" i="3" s="1"/>
  <c r="GJ53" i="3"/>
  <c r="GK53" i="3" s="1"/>
  <c r="FL53" i="3"/>
  <c r="FM53" i="3" s="1"/>
  <c r="EN53" i="3"/>
  <c r="EO53" i="3" s="1"/>
  <c r="DP53" i="3"/>
  <c r="DQ53" i="3" s="1"/>
  <c r="CR53" i="3"/>
  <c r="CS53" i="3" s="1"/>
  <c r="BT53" i="3"/>
  <c r="BU53" i="3" s="1"/>
  <c r="AV53" i="3"/>
  <c r="AW53" i="3" s="1"/>
  <c r="X53" i="3"/>
  <c r="Y53" i="3" s="1"/>
  <c r="HH52" i="3"/>
  <c r="HI52" i="3" s="1"/>
  <c r="GJ52" i="3"/>
  <c r="GK52" i="3" s="1"/>
  <c r="FL52" i="3"/>
  <c r="FM52" i="3" s="1"/>
  <c r="EN52" i="3"/>
  <c r="EO52" i="3" s="1"/>
  <c r="DP52" i="3"/>
  <c r="DQ52" i="3" s="1"/>
  <c r="CR52" i="3"/>
  <c r="CS52" i="3" s="1"/>
  <c r="BT52" i="3"/>
  <c r="BU52" i="3" s="1"/>
  <c r="AV52" i="3"/>
  <c r="AW52" i="3" s="1"/>
  <c r="X52" i="3"/>
  <c r="Y52" i="3" s="1"/>
  <c r="HH51" i="3"/>
  <c r="HI51" i="3" s="1"/>
  <c r="GJ51" i="3"/>
  <c r="GK51" i="3" s="1"/>
  <c r="FL51" i="3"/>
  <c r="FM51" i="3" s="1"/>
  <c r="EN51" i="3"/>
  <c r="EO51" i="3" s="1"/>
  <c r="DP51" i="3"/>
  <c r="DQ51" i="3" s="1"/>
  <c r="CR51" i="3"/>
  <c r="CS51" i="3" s="1"/>
  <c r="BT51" i="3"/>
  <c r="BU51" i="3" s="1"/>
  <c r="AV51" i="3"/>
  <c r="AW51" i="3" s="1"/>
  <c r="X51" i="3"/>
  <c r="Y51" i="3" s="1"/>
  <c r="HH50" i="3"/>
  <c r="HI50" i="3" s="1"/>
  <c r="GJ50" i="3"/>
  <c r="GK50" i="3" s="1"/>
  <c r="FL50" i="3"/>
  <c r="FM50" i="3" s="1"/>
  <c r="EN50" i="3"/>
  <c r="EO50" i="3" s="1"/>
  <c r="DP50" i="3"/>
  <c r="DQ50" i="3" s="1"/>
  <c r="CR50" i="3"/>
  <c r="CS50" i="3" s="1"/>
  <c r="BT50" i="3"/>
  <c r="BU50" i="3" s="1"/>
  <c r="AV50" i="3"/>
  <c r="AW50" i="3" s="1"/>
  <c r="X50" i="3"/>
  <c r="Y50" i="3" s="1"/>
  <c r="HH49" i="3"/>
  <c r="HI49" i="3" s="1"/>
  <c r="GJ49" i="3"/>
  <c r="GK49" i="3" s="1"/>
  <c r="FL49" i="3"/>
  <c r="FM49" i="3" s="1"/>
  <c r="EN49" i="3"/>
  <c r="EO49" i="3" s="1"/>
  <c r="DP49" i="3"/>
  <c r="DQ49" i="3" s="1"/>
  <c r="CR49" i="3"/>
  <c r="CS49" i="3" s="1"/>
  <c r="BT49" i="3"/>
  <c r="BU49" i="3" s="1"/>
  <c r="AV49" i="3"/>
  <c r="AW49" i="3" s="1"/>
  <c r="X49" i="3"/>
  <c r="Y49" i="3" s="1"/>
  <c r="HH48" i="3"/>
  <c r="HI48" i="3" s="1"/>
  <c r="GJ48" i="3"/>
  <c r="GK48" i="3" s="1"/>
  <c r="FL48" i="3"/>
  <c r="FM48" i="3" s="1"/>
  <c r="EN48" i="3"/>
  <c r="EO48" i="3" s="1"/>
  <c r="DP48" i="3"/>
  <c r="DQ48" i="3" s="1"/>
  <c r="CR48" i="3"/>
  <c r="CS48" i="3" s="1"/>
  <c r="BT48" i="3"/>
  <c r="BU48" i="3" s="1"/>
  <c r="AV48" i="3"/>
  <c r="AW48" i="3" s="1"/>
  <c r="X48" i="3"/>
  <c r="Y48" i="3" s="1"/>
  <c r="HH47" i="3"/>
  <c r="HI47" i="3" s="1"/>
  <c r="GJ47" i="3"/>
  <c r="GK47" i="3" s="1"/>
  <c r="FL47" i="3"/>
  <c r="FM47" i="3" s="1"/>
  <c r="EN47" i="3"/>
  <c r="EO47" i="3" s="1"/>
  <c r="DP47" i="3"/>
  <c r="DQ47" i="3" s="1"/>
  <c r="CR47" i="3"/>
  <c r="CS47" i="3" s="1"/>
  <c r="BT47" i="3"/>
  <c r="BU47" i="3" s="1"/>
  <c r="AV47" i="3"/>
  <c r="AW47" i="3" s="1"/>
  <c r="X47" i="3"/>
  <c r="Y47" i="3" s="1"/>
  <c r="HH46" i="3"/>
  <c r="HI46" i="3" s="1"/>
  <c r="GJ46" i="3"/>
  <c r="GK46" i="3" s="1"/>
  <c r="FL46" i="3"/>
  <c r="FM46" i="3" s="1"/>
  <c r="EN46" i="3"/>
  <c r="EO46" i="3" s="1"/>
  <c r="DP46" i="3"/>
  <c r="DQ46" i="3" s="1"/>
  <c r="CR46" i="3"/>
  <c r="CS46" i="3" s="1"/>
  <c r="BT46" i="3"/>
  <c r="BU46" i="3" s="1"/>
  <c r="AV46" i="3"/>
  <c r="AW46" i="3" s="1"/>
  <c r="X46" i="3"/>
  <c r="Y46" i="3" s="1"/>
  <c r="HH45" i="3"/>
  <c r="HI45" i="3" s="1"/>
  <c r="GJ45" i="3"/>
  <c r="GK45" i="3" s="1"/>
  <c r="FL45" i="3"/>
  <c r="FM45" i="3" s="1"/>
  <c r="EN45" i="3"/>
  <c r="EO45" i="3" s="1"/>
  <c r="DP45" i="3"/>
  <c r="DQ45" i="3" s="1"/>
  <c r="CR45" i="3"/>
  <c r="CS45" i="3" s="1"/>
  <c r="BT45" i="3"/>
  <c r="BU45" i="3" s="1"/>
  <c r="AV45" i="3"/>
  <c r="AW45" i="3" s="1"/>
  <c r="X45" i="3"/>
  <c r="Y45" i="3" s="1"/>
  <c r="HH44" i="3"/>
  <c r="HI44" i="3" s="1"/>
  <c r="GJ44" i="3"/>
  <c r="GK44" i="3" s="1"/>
  <c r="FL44" i="3"/>
  <c r="FM44" i="3" s="1"/>
  <c r="EN44" i="3"/>
  <c r="EO44" i="3" s="1"/>
  <c r="DP44" i="3"/>
  <c r="DQ44" i="3" s="1"/>
  <c r="CR44" i="3"/>
  <c r="CS44" i="3" s="1"/>
  <c r="BT44" i="3"/>
  <c r="BU44" i="3" s="1"/>
  <c r="AV44" i="3"/>
  <c r="AW44" i="3" s="1"/>
  <c r="X44" i="3"/>
  <c r="Y44" i="3" s="1"/>
  <c r="HH43" i="3"/>
  <c r="HI43" i="3" s="1"/>
  <c r="GJ43" i="3"/>
  <c r="GK43" i="3" s="1"/>
  <c r="FL43" i="3"/>
  <c r="FM43" i="3" s="1"/>
  <c r="EN43" i="3"/>
  <c r="EO43" i="3" s="1"/>
  <c r="DP43" i="3"/>
  <c r="DQ43" i="3" s="1"/>
  <c r="CR43" i="3"/>
  <c r="CS43" i="3" s="1"/>
  <c r="BT43" i="3"/>
  <c r="BU43" i="3" s="1"/>
  <c r="AV43" i="3"/>
  <c r="AW43" i="3" s="1"/>
  <c r="X43" i="3"/>
  <c r="Y43" i="3" s="1"/>
  <c r="HH42" i="3"/>
  <c r="HI42" i="3" s="1"/>
  <c r="GJ42" i="3"/>
  <c r="GK42" i="3" s="1"/>
  <c r="FL42" i="3"/>
  <c r="FM42" i="3" s="1"/>
  <c r="EN42" i="3"/>
  <c r="EO42" i="3" s="1"/>
  <c r="DP42" i="3"/>
  <c r="DQ42" i="3" s="1"/>
  <c r="CR42" i="3"/>
  <c r="CS42" i="3" s="1"/>
  <c r="BT42" i="3"/>
  <c r="BU42" i="3" s="1"/>
  <c r="AV42" i="3"/>
  <c r="AW42" i="3" s="1"/>
  <c r="X42" i="3"/>
  <c r="Y42" i="3" s="1"/>
  <c r="HH41" i="3"/>
  <c r="HI41" i="3" s="1"/>
  <c r="GJ41" i="3"/>
  <c r="GK41" i="3" s="1"/>
  <c r="FL41" i="3"/>
  <c r="FM41" i="3" s="1"/>
  <c r="EN41" i="3"/>
  <c r="EO41" i="3" s="1"/>
  <c r="DP41" i="3"/>
  <c r="DQ41" i="3" s="1"/>
  <c r="CR41" i="3"/>
  <c r="CS41" i="3" s="1"/>
  <c r="BT41" i="3"/>
  <c r="BU41" i="3" s="1"/>
  <c r="AV41" i="3"/>
  <c r="AW41" i="3" s="1"/>
  <c r="X41" i="3"/>
  <c r="Y41" i="3" s="1"/>
  <c r="HH40" i="3"/>
  <c r="HI40" i="3" s="1"/>
  <c r="GJ40" i="3"/>
  <c r="GK40" i="3" s="1"/>
  <c r="FL40" i="3"/>
  <c r="FM40" i="3" s="1"/>
  <c r="EN40" i="3"/>
  <c r="EO40" i="3" s="1"/>
  <c r="DP40" i="3"/>
  <c r="DQ40" i="3" s="1"/>
  <c r="CR40" i="3"/>
  <c r="CS40" i="3" s="1"/>
  <c r="BT40" i="3"/>
  <c r="BU40" i="3" s="1"/>
  <c r="AV40" i="3"/>
  <c r="AW40" i="3" s="1"/>
  <c r="X40" i="3"/>
  <c r="Y40" i="3" s="1"/>
  <c r="HH39" i="3"/>
  <c r="HI39" i="3" s="1"/>
  <c r="GJ39" i="3"/>
  <c r="GK39" i="3" s="1"/>
  <c r="FL39" i="3"/>
  <c r="FM39" i="3" s="1"/>
  <c r="EN39" i="3"/>
  <c r="EO39" i="3" s="1"/>
  <c r="DP39" i="3"/>
  <c r="DQ39" i="3" s="1"/>
  <c r="CR39" i="3"/>
  <c r="CS39" i="3" s="1"/>
  <c r="BT39" i="3"/>
  <c r="BU39" i="3" s="1"/>
  <c r="AV39" i="3"/>
  <c r="AW39" i="3" s="1"/>
  <c r="X39" i="3"/>
  <c r="Y39" i="3" s="1"/>
  <c r="HH38" i="3"/>
  <c r="HI38" i="3" s="1"/>
  <c r="GJ38" i="3"/>
  <c r="GK38" i="3" s="1"/>
  <c r="FL38" i="3"/>
  <c r="FM38" i="3" s="1"/>
  <c r="EN38" i="3"/>
  <c r="EO38" i="3" s="1"/>
  <c r="DP38" i="3"/>
  <c r="DQ38" i="3" s="1"/>
  <c r="CR38" i="3"/>
  <c r="CS38" i="3" s="1"/>
  <c r="BT38" i="3"/>
  <c r="BU38" i="3" s="1"/>
  <c r="AV38" i="3"/>
  <c r="AW38" i="3" s="1"/>
  <c r="X38" i="3"/>
  <c r="Y38" i="3" s="1"/>
  <c r="HH37" i="3"/>
  <c r="HI37" i="3" s="1"/>
  <c r="GJ37" i="3"/>
  <c r="GK37" i="3" s="1"/>
  <c r="FL37" i="3"/>
  <c r="FM37" i="3" s="1"/>
  <c r="EN37" i="3"/>
  <c r="EO37" i="3" s="1"/>
  <c r="DP37" i="3"/>
  <c r="DQ37" i="3" s="1"/>
  <c r="CR37" i="3"/>
  <c r="CS37" i="3" s="1"/>
  <c r="BT37" i="3"/>
  <c r="BU37" i="3" s="1"/>
  <c r="AV37" i="3"/>
  <c r="AW37" i="3" s="1"/>
  <c r="X37" i="3"/>
  <c r="Y37" i="3" s="1"/>
  <c r="HH36" i="3"/>
  <c r="HI36" i="3" s="1"/>
  <c r="GJ36" i="3"/>
  <c r="GK36" i="3" s="1"/>
  <c r="FL36" i="3"/>
  <c r="FM36" i="3" s="1"/>
  <c r="EN36" i="3"/>
  <c r="EO36" i="3" s="1"/>
  <c r="DP36" i="3"/>
  <c r="DQ36" i="3" s="1"/>
  <c r="CR36" i="3"/>
  <c r="CS36" i="3" s="1"/>
  <c r="BT36" i="3"/>
  <c r="BU36" i="3" s="1"/>
  <c r="AV36" i="3"/>
  <c r="AW36" i="3" s="1"/>
  <c r="X36" i="3"/>
  <c r="Y36" i="3" s="1"/>
  <c r="HH35" i="3"/>
  <c r="HI35" i="3" s="1"/>
  <c r="GJ35" i="3"/>
  <c r="GK35" i="3" s="1"/>
  <c r="FL35" i="3"/>
  <c r="FM35" i="3" s="1"/>
  <c r="EN35" i="3"/>
  <c r="EO35" i="3" s="1"/>
  <c r="DP35" i="3"/>
  <c r="DQ35" i="3" s="1"/>
  <c r="CR35" i="3"/>
  <c r="CS35" i="3" s="1"/>
  <c r="BT35" i="3"/>
  <c r="BU35" i="3" s="1"/>
  <c r="AV35" i="3"/>
  <c r="AW35" i="3" s="1"/>
  <c r="X35" i="3"/>
  <c r="Y35" i="3" s="1"/>
  <c r="HH34" i="3"/>
  <c r="HI34" i="3" s="1"/>
  <c r="GJ34" i="3"/>
  <c r="GK34" i="3" s="1"/>
  <c r="FL34" i="3"/>
  <c r="FM34" i="3" s="1"/>
  <c r="EN34" i="3"/>
  <c r="EO34" i="3" s="1"/>
  <c r="DP34" i="3"/>
  <c r="DQ34" i="3" s="1"/>
  <c r="CR34" i="3"/>
  <c r="CS34" i="3" s="1"/>
  <c r="BT34" i="3"/>
  <c r="BU34" i="3" s="1"/>
  <c r="AV34" i="3"/>
  <c r="AW34" i="3" s="1"/>
  <c r="X34" i="3"/>
  <c r="Y34" i="3" s="1"/>
  <c r="HH33" i="3"/>
  <c r="HI33" i="3" s="1"/>
  <c r="GJ33" i="3"/>
  <c r="GK33" i="3" s="1"/>
  <c r="FL33" i="3"/>
  <c r="FM33" i="3" s="1"/>
  <c r="EN33" i="3"/>
  <c r="EO33" i="3" s="1"/>
  <c r="DP33" i="3"/>
  <c r="DQ33" i="3" s="1"/>
  <c r="CR33" i="3"/>
  <c r="CS33" i="3" s="1"/>
  <c r="BT33" i="3"/>
  <c r="BU33" i="3" s="1"/>
  <c r="AV33" i="3"/>
  <c r="AW33" i="3" s="1"/>
  <c r="X33" i="3"/>
  <c r="Y33" i="3" s="1"/>
  <c r="HH32" i="3"/>
  <c r="HI32" i="3" s="1"/>
  <c r="GJ32" i="3"/>
  <c r="GK32" i="3" s="1"/>
  <c r="FL32" i="3"/>
  <c r="FM32" i="3" s="1"/>
  <c r="EN32" i="3"/>
  <c r="EO32" i="3" s="1"/>
  <c r="DP32" i="3"/>
  <c r="DQ32" i="3" s="1"/>
  <c r="CR32" i="3"/>
  <c r="CS32" i="3" s="1"/>
  <c r="BT32" i="3"/>
  <c r="BU32" i="3" s="1"/>
  <c r="AV32" i="3"/>
  <c r="AW32" i="3" s="1"/>
  <c r="X32" i="3"/>
  <c r="Y32" i="3" s="1"/>
  <c r="HH31" i="3"/>
  <c r="HI31" i="3" s="1"/>
  <c r="GJ31" i="3"/>
  <c r="GK31" i="3" s="1"/>
  <c r="FL31" i="3"/>
  <c r="FM31" i="3" s="1"/>
  <c r="EN31" i="3"/>
  <c r="EO31" i="3" s="1"/>
  <c r="DP31" i="3"/>
  <c r="DQ31" i="3" s="1"/>
  <c r="CR31" i="3"/>
  <c r="CS31" i="3" s="1"/>
  <c r="BT31" i="3"/>
  <c r="BU31" i="3" s="1"/>
  <c r="AV31" i="3"/>
  <c r="AW31" i="3" s="1"/>
  <c r="X31" i="3"/>
  <c r="Y31" i="3" s="1"/>
  <c r="HH30" i="3"/>
  <c r="HI30" i="3" s="1"/>
  <c r="GJ30" i="3"/>
  <c r="GK30" i="3" s="1"/>
  <c r="FL30" i="3"/>
  <c r="FM30" i="3" s="1"/>
  <c r="EN30" i="3"/>
  <c r="EO30" i="3" s="1"/>
  <c r="DP30" i="3"/>
  <c r="DQ30" i="3" s="1"/>
  <c r="CR30" i="3"/>
  <c r="CS30" i="3" s="1"/>
  <c r="BT30" i="3"/>
  <c r="BU30" i="3" s="1"/>
  <c r="AV30" i="3"/>
  <c r="AW30" i="3" s="1"/>
  <c r="X30" i="3"/>
  <c r="Y30" i="3" s="1"/>
  <c r="HH29" i="3"/>
  <c r="HI29" i="3" s="1"/>
  <c r="GJ29" i="3"/>
  <c r="GK29" i="3" s="1"/>
  <c r="FL29" i="3"/>
  <c r="FM29" i="3" s="1"/>
  <c r="EN29" i="3"/>
  <c r="EO29" i="3" s="1"/>
  <c r="DP29" i="3"/>
  <c r="DQ29" i="3" s="1"/>
  <c r="CR29" i="3"/>
  <c r="CS29" i="3" s="1"/>
  <c r="BT29" i="3"/>
  <c r="BU29" i="3" s="1"/>
  <c r="AV29" i="3"/>
  <c r="AW29" i="3" s="1"/>
  <c r="X29" i="3"/>
  <c r="Y29" i="3" s="1"/>
  <c r="HH28" i="3"/>
  <c r="HI28" i="3" s="1"/>
  <c r="GJ28" i="3"/>
  <c r="GK28" i="3" s="1"/>
  <c r="FL28" i="3"/>
  <c r="FM28" i="3" s="1"/>
  <c r="EN28" i="3"/>
  <c r="EO28" i="3" s="1"/>
  <c r="DP28" i="3"/>
  <c r="DQ28" i="3" s="1"/>
  <c r="CR28" i="3"/>
  <c r="CS28" i="3" s="1"/>
  <c r="BT28" i="3"/>
  <c r="BU28" i="3" s="1"/>
  <c r="AV28" i="3"/>
  <c r="AW28" i="3" s="1"/>
  <c r="X28" i="3"/>
  <c r="Y28" i="3" s="1"/>
  <c r="HH27" i="3"/>
  <c r="HI27" i="3" s="1"/>
  <c r="GJ27" i="3"/>
  <c r="GK27" i="3" s="1"/>
  <c r="FL27" i="3"/>
  <c r="FM27" i="3" s="1"/>
  <c r="EN27" i="3"/>
  <c r="EO27" i="3" s="1"/>
  <c r="DP27" i="3"/>
  <c r="DQ27" i="3" s="1"/>
  <c r="CR27" i="3"/>
  <c r="CS27" i="3" s="1"/>
  <c r="BT27" i="3"/>
  <c r="BU27" i="3" s="1"/>
  <c r="AV27" i="3"/>
  <c r="AW27" i="3" s="1"/>
  <c r="X27" i="3"/>
  <c r="Y27" i="3" s="1"/>
  <c r="HH26" i="3"/>
  <c r="HI26" i="3" s="1"/>
  <c r="GJ26" i="3"/>
  <c r="GK26" i="3" s="1"/>
  <c r="FL26" i="3"/>
  <c r="FM26" i="3" s="1"/>
  <c r="EN26" i="3"/>
  <c r="EO26" i="3" s="1"/>
  <c r="DP26" i="3"/>
  <c r="DQ26" i="3" s="1"/>
  <c r="CR26" i="3"/>
  <c r="CS26" i="3" s="1"/>
  <c r="BT26" i="3"/>
  <c r="BU26" i="3" s="1"/>
  <c r="AV26" i="3"/>
  <c r="AW26" i="3" s="1"/>
  <c r="X26" i="3"/>
  <c r="Y26" i="3" s="1"/>
  <c r="HH25" i="3"/>
  <c r="HI25" i="3" s="1"/>
  <c r="GJ25" i="3"/>
  <c r="GK25" i="3" s="1"/>
  <c r="FL25" i="3"/>
  <c r="FM25" i="3" s="1"/>
  <c r="EN25" i="3"/>
  <c r="EO25" i="3" s="1"/>
  <c r="DP25" i="3"/>
  <c r="DQ25" i="3" s="1"/>
  <c r="CR25" i="3"/>
  <c r="CS25" i="3" s="1"/>
  <c r="BT25" i="3"/>
  <c r="BU25" i="3" s="1"/>
  <c r="AV25" i="3"/>
  <c r="AW25" i="3" s="1"/>
  <c r="X25" i="3"/>
  <c r="Y25" i="3" s="1"/>
  <c r="HH24" i="3"/>
  <c r="HI24" i="3" s="1"/>
  <c r="GJ24" i="3"/>
  <c r="GK24" i="3" s="1"/>
  <c r="FL24" i="3"/>
  <c r="FM24" i="3" s="1"/>
  <c r="EN24" i="3"/>
  <c r="EO24" i="3" s="1"/>
  <c r="DP24" i="3"/>
  <c r="DQ24" i="3" s="1"/>
  <c r="CR24" i="3"/>
  <c r="CS24" i="3" s="1"/>
  <c r="BT24" i="3"/>
  <c r="BU24" i="3" s="1"/>
  <c r="AV24" i="3"/>
  <c r="AW24" i="3" s="1"/>
  <c r="X24" i="3"/>
  <c r="Y24" i="3" s="1"/>
  <c r="HH23" i="3"/>
  <c r="HI23" i="3" s="1"/>
  <c r="GJ23" i="3"/>
  <c r="GK23" i="3" s="1"/>
  <c r="FL23" i="3"/>
  <c r="FM23" i="3" s="1"/>
  <c r="EN23" i="3"/>
  <c r="EO23" i="3" s="1"/>
  <c r="DP23" i="3"/>
  <c r="DQ23" i="3" s="1"/>
  <c r="CR23" i="3"/>
  <c r="CS23" i="3" s="1"/>
  <c r="BT23" i="3"/>
  <c r="BU23" i="3" s="1"/>
  <c r="AV23" i="3"/>
  <c r="AW23" i="3" s="1"/>
  <c r="X23" i="3"/>
  <c r="Y23" i="3" s="1"/>
  <c r="HH22" i="3"/>
  <c r="HI22" i="3" s="1"/>
  <c r="GJ22" i="3"/>
  <c r="GK22" i="3" s="1"/>
  <c r="FL22" i="3"/>
  <c r="FM22" i="3" s="1"/>
  <c r="EN22" i="3"/>
  <c r="EO22" i="3" s="1"/>
  <c r="DP22" i="3"/>
  <c r="DQ22" i="3" s="1"/>
  <c r="CR22" i="3"/>
  <c r="CS22" i="3" s="1"/>
  <c r="BT22" i="3"/>
  <c r="BU22" i="3" s="1"/>
  <c r="AV22" i="3"/>
  <c r="AW22" i="3" s="1"/>
  <c r="X22" i="3"/>
  <c r="Y22" i="3" s="1"/>
  <c r="HH21" i="3"/>
  <c r="HI21" i="3" s="1"/>
  <c r="GJ21" i="3"/>
  <c r="GK21" i="3" s="1"/>
  <c r="FL21" i="3"/>
  <c r="FM21" i="3" s="1"/>
  <c r="EN21" i="3"/>
  <c r="EO21" i="3" s="1"/>
  <c r="DP21" i="3"/>
  <c r="DQ21" i="3" s="1"/>
  <c r="CR21" i="3"/>
  <c r="CS21" i="3" s="1"/>
  <c r="BT21" i="3"/>
  <c r="BU21" i="3" s="1"/>
  <c r="AV21" i="3"/>
  <c r="AW21" i="3" s="1"/>
  <c r="X21" i="3"/>
  <c r="Y21" i="3" s="1"/>
  <c r="HH20" i="3"/>
  <c r="HI20" i="3" s="1"/>
  <c r="GJ20" i="3"/>
  <c r="GK20" i="3" s="1"/>
  <c r="FL20" i="3"/>
  <c r="FM20" i="3" s="1"/>
  <c r="EN20" i="3"/>
  <c r="EO20" i="3" s="1"/>
  <c r="DP20" i="3"/>
  <c r="DQ20" i="3" s="1"/>
  <c r="CR20" i="3"/>
  <c r="CS20" i="3" s="1"/>
  <c r="BT20" i="3"/>
  <c r="BU20" i="3" s="1"/>
  <c r="AV20" i="3"/>
  <c r="AW20" i="3" s="1"/>
  <c r="X20" i="3"/>
  <c r="Y20" i="3" s="1"/>
  <c r="HH19" i="3"/>
  <c r="HI19" i="3" s="1"/>
  <c r="GJ19" i="3"/>
  <c r="GK19" i="3" s="1"/>
  <c r="FL19" i="3"/>
  <c r="FM19" i="3" s="1"/>
  <c r="EN19" i="3"/>
  <c r="EO19" i="3" s="1"/>
  <c r="DP19" i="3"/>
  <c r="DQ19" i="3" s="1"/>
  <c r="CR19" i="3"/>
  <c r="CS19" i="3" s="1"/>
  <c r="BT19" i="3"/>
  <c r="BU19" i="3" s="1"/>
  <c r="AV19" i="3"/>
  <c r="AW19" i="3" s="1"/>
  <c r="X19" i="3"/>
  <c r="Y19" i="3" s="1"/>
  <c r="HH18" i="3"/>
  <c r="HI18" i="3" s="1"/>
  <c r="GJ18" i="3"/>
  <c r="GK18" i="3" s="1"/>
  <c r="FL18" i="3"/>
  <c r="FM18" i="3" s="1"/>
  <c r="EN18" i="3"/>
  <c r="EO18" i="3" s="1"/>
  <c r="DP18" i="3"/>
  <c r="DQ18" i="3" s="1"/>
  <c r="CR18" i="3"/>
  <c r="CS18" i="3" s="1"/>
  <c r="BT18" i="3"/>
  <c r="BU18" i="3" s="1"/>
  <c r="AV18" i="3"/>
  <c r="AW18" i="3" s="1"/>
  <c r="X18" i="3"/>
  <c r="Y18" i="3" s="1"/>
  <c r="HH17" i="3"/>
  <c r="HI17" i="3" s="1"/>
  <c r="GJ17" i="3"/>
  <c r="GK17" i="3" s="1"/>
  <c r="FL17" i="3"/>
  <c r="FM17" i="3" s="1"/>
  <c r="EN17" i="3"/>
  <c r="EO17" i="3" s="1"/>
  <c r="DP17" i="3"/>
  <c r="DQ17" i="3" s="1"/>
  <c r="CR17" i="3"/>
  <c r="CS17" i="3" s="1"/>
  <c r="BT17" i="3"/>
  <c r="BU17" i="3" s="1"/>
  <c r="AV17" i="3"/>
  <c r="AW17" i="3" s="1"/>
  <c r="X17" i="3"/>
  <c r="Y17" i="3" s="1"/>
  <c r="HH16" i="3"/>
  <c r="HI16" i="3" s="1"/>
  <c r="GJ16" i="3"/>
  <c r="GK16" i="3" s="1"/>
  <c r="FL16" i="3"/>
  <c r="FM16" i="3" s="1"/>
  <c r="EN16" i="3"/>
  <c r="EO16" i="3" s="1"/>
  <c r="DP16" i="3"/>
  <c r="DQ16" i="3" s="1"/>
  <c r="CR16" i="3"/>
  <c r="CS16" i="3" s="1"/>
  <c r="BT16" i="3"/>
  <c r="BU16" i="3" s="1"/>
  <c r="AV16" i="3"/>
  <c r="AW16" i="3" s="1"/>
  <c r="X16" i="3"/>
  <c r="Y16" i="3" s="1"/>
  <c r="HH15" i="3"/>
  <c r="HI15" i="3" s="1"/>
  <c r="GJ15" i="3"/>
  <c r="GK15" i="3" s="1"/>
  <c r="FL15" i="3"/>
  <c r="FM15" i="3" s="1"/>
  <c r="EN15" i="3"/>
  <c r="EO15" i="3" s="1"/>
  <c r="DP15" i="3"/>
  <c r="DQ15" i="3" s="1"/>
  <c r="CR15" i="3"/>
  <c r="CS15" i="3" s="1"/>
  <c r="BT15" i="3"/>
  <c r="BU15" i="3" s="1"/>
  <c r="AV15" i="3"/>
  <c r="AW15" i="3" s="1"/>
  <c r="X15" i="3"/>
  <c r="Y15" i="3" s="1"/>
  <c r="I55" i="5" l="1"/>
  <c r="F56" i="7" s="1"/>
  <c r="I56" i="7" s="1"/>
  <c r="I47" i="5"/>
  <c r="F50" i="7" s="1"/>
  <c r="I50" i="7" s="1"/>
  <c r="I24" i="5"/>
  <c r="F19" i="7" s="1"/>
  <c r="I19" i="7" s="1"/>
  <c r="I16" i="5"/>
  <c r="F57" i="7" s="1"/>
  <c r="I57" i="7" s="1"/>
  <c r="D56" i="7"/>
  <c r="D12" i="7"/>
  <c r="I24" i="7"/>
  <c r="D44" i="7"/>
  <c r="D36" i="7"/>
  <c r="I56" i="5"/>
  <c r="F28" i="7" s="1"/>
  <c r="I28" i="7" s="1"/>
  <c r="I43" i="5"/>
  <c r="F21" i="7" s="1"/>
  <c r="I21" i="7" s="1"/>
  <c r="D37" i="7"/>
  <c r="I23" i="5"/>
  <c r="F9" i="7" s="1"/>
  <c r="I9" i="7" s="1"/>
  <c r="D25" i="7"/>
  <c r="D41" i="7"/>
  <c r="D31" i="7"/>
  <c r="D24" i="7"/>
  <c r="D8" i="7"/>
  <c r="D52" i="7"/>
  <c r="D16" i="7"/>
  <c r="I20" i="7"/>
  <c r="D48" i="7"/>
  <c r="D28" i="7"/>
  <c r="I51" i="5"/>
  <c r="F15" i="7" s="1"/>
  <c r="I15" i="7" s="1"/>
  <c r="D32" i="7"/>
  <c r="D21" i="7"/>
  <c r="I31" i="5"/>
  <c r="F17" i="7" s="1"/>
  <c r="I17" i="7" s="1"/>
  <c r="D9" i="7"/>
  <c r="D40" i="7"/>
  <c r="D50" i="7"/>
  <c r="D14" i="7"/>
  <c r="D23" i="7"/>
  <c r="D26" i="7"/>
  <c r="D57" i="7"/>
  <c r="P85" i="3"/>
  <c r="Q85" i="3"/>
  <c r="R85" i="3"/>
  <c r="S85" i="3"/>
  <c r="T85" i="3"/>
  <c r="P86" i="3"/>
  <c r="Q86" i="3"/>
  <c r="R86" i="3"/>
  <c r="S86" i="3"/>
  <c r="T86" i="3"/>
  <c r="P87" i="3"/>
  <c r="Q87" i="3"/>
  <c r="R87" i="3"/>
  <c r="S87" i="3"/>
  <c r="T87" i="3"/>
  <c r="CR73" i="3"/>
  <c r="CS73" i="3" s="1"/>
  <c r="V77" i="3"/>
  <c r="X77" i="3" s="1"/>
  <c r="P88" i="3"/>
  <c r="Q88" i="3"/>
  <c r="R88" i="3"/>
  <c r="S88" i="3"/>
  <c r="T88" i="3"/>
  <c r="V78" i="3"/>
  <c r="X78" i="3" s="1"/>
  <c r="DP73" i="3"/>
  <c r="DQ73" i="3" s="1"/>
  <c r="P80" i="3"/>
  <c r="P90" i="3" s="1"/>
  <c r="P79" i="3"/>
  <c r="P89" i="3" s="1"/>
  <c r="Q79" i="3"/>
  <c r="Q89" i="3" s="1"/>
  <c r="Q80" i="3"/>
  <c r="Q90" i="3" s="1"/>
  <c r="R89" i="3"/>
  <c r="S89" i="3"/>
  <c r="T89" i="3"/>
  <c r="P91" i="3"/>
  <c r="Q91" i="3"/>
  <c r="R91" i="3"/>
  <c r="S91" i="3"/>
  <c r="T91" i="3"/>
  <c r="V81" i="3"/>
  <c r="X81" i="3" s="1"/>
  <c r="GJ73" i="3"/>
  <c r="GK73" i="3" s="1"/>
  <c r="Q92" i="3"/>
  <c r="R92" i="3"/>
  <c r="S92" i="3"/>
  <c r="T92" i="3"/>
  <c r="V82" i="3"/>
  <c r="X82" i="3" s="1"/>
  <c r="HH73" i="3"/>
  <c r="HI73" i="3" s="1"/>
  <c r="E83" i="3"/>
  <c r="E93" i="3" s="1"/>
  <c r="E85" i="3"/>
  <c r="H83" i="3"/>
  <c r="H93" i="3" s="1"/>
  <c r="H85" i="3"/>
  <c r="M83" i="3"/>
  <c r="M93" i="3" s="1"/>
  <c r="M85" i="3"/>
  <c r="H94" i="3"/>
  <c r="I61" i="5"/>
  <c r="F41" i="7" s="1"/>
  <c r="I41" i="7" s="1"/>
  <c r="I53" i="5"/>
  <c r="F13" i="7" s="1"/>
  <c r="I13" i="7" s="1"/>
  <c r="I45" i="5"/>
  <c r="F47" i="7" s="1"/>
  <c r="I47" i="7" s="1"/>
  <c r="I37" i="5"/>
  <c r="F38" i="7" s="1"/>
  <c r="I38" i="7" s="1"/>
  <c r="I29" i="5"/>
  <c r="F34" i="7" s="1"/>
  <c r="I34" i="7" s="1"/>
  <c r="I21" i="5"/>
  <c r="F55" i="7" s="1"/>
  <c r="I55" i="7" s="1"/>
  <c r="I13" i="5"/>
  <c r="F10" i="7" s="1"/>
  <c r="I10" i="7" s="1"/>
  <c r="H10" i="7"/>
  <c r="J10" i="7" s="1"/>
  <c r="H11" i="7"/>
  <c r="J11" i="7" s="1"/>
  <c r="H15" i="7"/>
  <c r="J15" i="7" s="1"/>
  <c r="H16" i="7"/>
  <c r="H17" i="7"/>
  <c r="J17" i="7" s="1"/>
  <c r="H19" i="7"/>
  <c r="J19" i="7" s="1"/>
  <c r="H20" i="7"/>
  <c r="J20" i="7" s="1"/>
  <c r="H21" i="7"/>
  <c r="J21" i="7" s="1"/>
  <c r="H22" i="7"/>
  <c r="J22" i="7" s="1"/>
  <c r="H23" i="7"/>
  <c r="J23" i="7" s="1"/>
  <c r="H24" i="7"/>
  <c r="J24" i="7" s="1"/>
  <c r="H25" i="7"/>
  <c r="H27" i="7"/>
  <c r="J27" i="7" s="1"/>
  <c r="H28" i="7"/>
  <c r="H29" i="7"/>
  <c r="J29" i="7" s="1"/>
  <c r="H30" i="7"/>
  <c r="J30" i="7" s="1"/>
  <c r="H33" i="7"/>
  <c r="J33" i="7" s="1"/>
  <c r="H34" i="7"/>
  <c r="J34" i="7" s="1"/>
  <c r="H35" i="7"/>
  <c r="J35" i="7" s="1"/>
  <c r="H37" i="7"/>
  <c r="H39" i="7"/>
  <c r="J39" i="7" s="1"/>
  <c r="H42" i="7"/>
  <c r="J42" i="7" s="1"/>
  <c r="H47" i="7"/>
  <c r="J47" i="7" s="1"/>
  <c r="H50" i="7"/>
  <c r="H54" i="7"/>
  <c r="J54" i="7" s="1"/>
  <c r="H56" i="7"/>
  <c r="H57" i="7"/>
  <c r="J57" i="7" s="1"/>
  <c r="I62" i="5"/>
  <c r="F7" i="7" s="1"/>
  <c r="I54" i="5"/>
  <c r="F43" i="7" s="1"/>
  <c r="I46" i="5"/>
  <c r="F12" i="7" s="1"/>
  <c r="I38" i="5"/>
  <c r="F14" i="7" s="1"/>
  <c r="I30" i="5"/>
  <c r="F31" i="7" s="1"/>
  <c r="I22" i="5"/>
  <c r="F52" i="7" s="1"/>
  <c r="I14" i="5"/>
  <c r="F40" i="7" s="1"/>
  <c r="I57" i="5"/>
  <c r="F8" i="7" s="1"/>
  <c r="I49" i="5"/>
  <c r="F32" i="7" s="1"/>
  <c r="I41" i="5"/>
  <c r="F18" i="7" s="1"/>
  <c r="I33" i="5"/>
  <c r="F45" i="7" s="1"/>
  <c r="I25" i="5"/>
  <c r="F53" i="7" s="1"/>
  <c r="I17" i="5"/>
  <c r="F36" i="7" s="1"/>
  <c r="I58" i="5"/>
  <c r="F48" i="7" s="1"/>
  <c r="I50" i="5"/>
  <c r="F51" i="7" s="1"/>
  <c r="I42" i="5"/>
  <c r="F46" i="7" s="1"/>
  <c r="I34" i="5"/>
  <c r="F49" i="7" s="1"/>
  <c r="I26" i="5"/>
  <c r="F44" i="7" s="1"/>
  <c r="I18" i="5"/>
  <c r="F26" i="7" s="1"/>
  <c r="K10" i="4"/>
  <c r="P83" i="3"/>
  <c r="P93" i="3" s="1"/>
  <c r="Y81" i="3"/>
  <c r="Y91" i="3"/>
  <c r="Q83" i="3"/>
  <c r="Q93" i="3" s="1"/>
  <c r="Q94" i="3" s="1"/>
  <c r="Y82" i="3"/>
  <c r="Y92" i="3"/>
  <c r="Y88" i="3"/>
  <c r="Y78" i="3"/>
  <c r="E94" i="3"/>
  <c r="Y89" i="3"/>
  <c r="Y79" i="3"/>
  <c r="Y77" i="3"/>
  <c r="Y87" i="3"/>
  <c r="M94" i="3"/>
  <c r="C83" i="3"/>
  <c r="C93" i="3" s="1"/>
  <c r="C94" i="3" s="1"/>
  <c r="K83" i="3"/>
  <c r="K93" i="3" s="1"/>
  <c r="K94" i="3" s="1"/>
  <c r="D85" i="3"/>
  <c r="L85" i="3"/>
  <c r="P92" i="3"/>
  <c r="P94" i="3" s="1"/>
  <c r="E96" i="3"/>
  <c r="M96" i="3"/>
  <c r="EN73" i="3"/>
  <c r="EO73" i="3" s="1"/>
  <c r="D83" i="3"/>
  <c r="D93" i="3" s="1"/>
  <c r="L83" i="3"/>
  <c r="L93" i="3" s="1"/>
  <c r="F96" i="3"/>
  <c r="N96" i="3"/>
  <c r="V76" i="3"/>
  <c r="X76" i="3" s="1"/>
  <c r="R80" i="3"/>
  <c r="R90" i="3" s="1"/>
  <c r="F85" i="3"/>
  <c r="F94" i="3" s="1"/>
  <c r="N85" i="3"/>
  <c r="N94" i="3" s="1"/>
  <c r="G96" i="3"/>
  <c r="O96" i="3"/>
  <c r="V75" i="3"/>
  <c r="X75" i="3" s="1"/>
  <c r="S80" i="3"/>
  <c r="G85" i="3"/>
  <c r="G94" i="3" s="1"/>
  <c r="O85" i="3"/>
  <c r="O94" i="3" s="1"/>
  <c r="H96" i="3"/>
  <c r="P96" i="3"/>
  <c r="T80" i="3"/>
  <c r="T90" i="3" s="1"/>
  <c r="I96" i="3"/>
  <c r="Q96" i="3"/>
  <c r="U80" i="3"/>
  <c r="U83" i="3" s="1"/>
  <c r="I85" i="3"/>
  <c r="I94" i="3" s="1"/>
  <c r="B96" i="3"/>
  <c r="J96" i="3"/>
  <c r="R96" i="3"/>
  <c r="V80" i="3"/>
  <c r="B85" i="3"/>
  <c r="B94" i="3" s="1"/>
  <c r="J85" i="3"/>
  <c r="J94" i="3" s="1"/>
  <c r="C96" i="3"/>
  <c r="K96" i="3"/>
  <c r="H41" i="7" l="1"/>
  <c r="J41" i="7" s="1"/>
  <c r="J28" i="7"/>
  <c r="H9" i="7"/>
  <c r="J9" i="7" s="1"/>
  <c r="J56" i="7"/>
  <c r="H38" i="7"/>
  <c r="J38" i="7" s="1"/>
  <c r="H55" i="7"/>
  <c r="J55" i="7" s="1"/>
  <c r="J37" i="7"/>
  <c r="J25" i="7"/>
  <c r="J16" i="7"/>
  <c r="J50" i="7"/>
  <c r="H13" i="7"/>
  <c r="J13" i="7" s="1"/>
  <c r="X80" i="3"/>
  <c r="V83" i="3"/>
  <c r="X83" i="3" s="1"/>
  <c r="S90" i="3"/>
  <c r="S96" i="3"/>
  <c r="D94" i="3"/>
  <c r="I26" i="7"/>
  <c r="H26" i="7"/>
  <c r="J26" i="7" s="1"/>
  <c r="I44" i="7"/>
  <c r="H44" i="7"/>
  <c r="J44" i="7" s="1"/>
  <c r="I49" i="7"/>
  <c r="H49" i="7"/>
  <c r="J49" i="7" s="1"/>
  <c r="I46" i="7"/>
  <c r="H46" i="7"/>
  <c r="J46" i="7" s="1"/>
  <c r="I51" i="7"/>
  <c r="H51" i="7"/>
  <c r="J51" i="7" s="1"/>
  <c r="I48" i="7"/>
  <c r="H48" i="7"/>
  <c r="J48" i="7" s="1"/>
  <c r="I36" i="7"/>
  <c r="H36" i="7"/>
  <c r="J36" i="7" s="1"/>
  <c r="I53" i="7"/>
  <c r="H53" i="7"/>
  <c r="J53" i="7" s="1"/>
  <c r="I45" i="7"/>
  <c r="H45" i="7"/>
  <c r="J45" i="7" s="1"/>
  <c r="I18" i="7"/>
  <c r="H18" i="7"/>
  <c r="J18" i="7" s="1"/>
  <c r="I32" i="7"/>
  <c r="H32" i="7"/>
  <c r="J32" i="7" s="1"/>
  <c r="I8" i="7"/>
  <c r="H8" i="7"/>
  <c r="J8" i="7" s="1"/>
  <c r="I40" i="7"/>
  <c r="H40" i="7"/>
  <c r="J40" i="7" s="1"/>
  <c r="I52" i="7"/>
  <c r="H52" i="7"/>
  <c r="J52" i="7" s="1"/>
  <c r="I31" i="7"/>
  <c r="H31" i="7"/>
  <c r="J31" i="7" s="1"/>
  <c r="I14" i="7"/>
  <c r="H14" i="7"/>
  <c r="J14" i="7" s="1"/>
  <c r="I12" i="7"/>
  <c r="H12" i="7"/>
  <c r="J12" i="7" s="1"/>
  <c r="I43" i="7"/>
  <c r="H43" i="7"/>
  <c r="J43" i="7" s="1"/>
  <c r="I7" i="7"/>
  <c r="H7" i="7"/>
  <c r="J7" i="7" s="1"/>
  <c r="Y83" i="3"/>
  <c r="Y93" i="3"/>
  <c r="Y75" i="3"/>
  <c r="Y85" i="3"/>
  <c r="L94" i="3"/>
  <c r="Y90" i="3"/>
  <c r="Y80" i="3"/>
  <c r="T83" i="3"/>
  <c r="T93" i="3" s="1"/>
  <c r="T94" i="3" s="1"/>
  <c r="Y86" i="3"/>
  <c r="Y76" i="3"/>
  <c r="S83" i="3"/>
  <c r="S93" i="3" s="1"/>
  <c r="S94" i="3" s="1"/>
  <c r="R83" i="3"/>
  <c r="R93" i="3" s="1"/>
  <c r="R94" i="3" s="1"/>
  <c r="T96" i="3"/>
</calcChain>
</file>

<file path=xl/sharedStrings.xml><?xml version="1.0" encoding="utf-8"?>
<sst xmlns="http://schemas.openxmlformats.org/spreadsheetml/2006/main" count="952" uniqueCount="262">
  <si>
    <t>America Works State Data File</t>
  </si>
  <si>
    <t>Table of Contents</t>
  </si>
  <si>
    <t>Tab Number</t>
  </si>
  <si>
    <t>Description</t>
  </si>
  <si>
    <t>Latest Data Shown Reference Month</t>
  </si>
  <si>
    <t>Next Data Update</t>
  </si>
  <si>
    <t>Labor Force</t>
  </si>
  <si>
    <t>Nov. 2021</t>
  </si>
  <si>
    <t>Jan 25, 2022</t>
  </si>
  <si>
    <t>Payroll Employment by Industry</t>
  </si>
  <si>
    <t>Unfilled Job Openings</t>
  </si>
  <si>
    <t>October 31, 2021</t>
  </si>
  <si>
    <t>Available Worker Index -- Labor Shortage or surplus</t>
  </si>
  <si>
    <t>Nov 2021</t>
  </si>
  <si>
    <t>Table 1:  Civilian Labor Force (thousands), seasonally adjusted</t>
  </si>
  <si>
    <t xml:space="preserve">Source: Source: BLS monthly report of State Employment and Unemployment at https://www.bls.gov/news.release/laus.toc.htm  </t>
  </si>
  <si>
    <t xml:space="preserve">Technical Note: civilian labor force is the sum of employed plus unemployed </t>
  </si>
  <si>
    <t>Labor force (thousands) by state</t>
  </si>
  <si>
    <t>Alabama .....................</t>
  </si>
  <si>
    <t>Alaska ......................</t>
  </si>
  <si>
    <t>Arizona .....................</t>
  </si>
  <si>
    <t>Arkansas ....................</t>
  </si>
  <si>
    <t>California ..................</t>
  </si>
  <si>
    <t>Colorado ....................</t>
  </si>
  <si>
    <t>Connecticut .................</t>
  </si>
  <si>
    <t>Delaware ....................</t>
  </si>
  <si>
    <t>District of Columbia ........</t>
  </si>
  <si>
    <t>Florida .....................</t>
  </si>
  <si>
    <t>Georgia .....................</t>
  </si>
  <si>
    <t>Hawaii ......................</t>
  </si>
  <si>
    <t>Idaho .......................</t>
  </si>
  <si>
    <t>Illinois ....................</t>
  </si>
  <si>
    <t>Indiana .....................</t>
  </si>
  <si>
    <t>Iowa ........................</t>
  </si>
  <si>
    <t>Kansas ......................</t>
  </si>
  <si>
    <t>Kentucky ....................</t>
  </si>
  <si>
    <t>Louisiana ...................</t>
  </si>
  <si>
    <t>Maine .......................</t>
  </si>
  <si>
    <t>Maryland ....................</t>
  </si>
  <si>
    <t>Massachusetts ...............</t>
  </si>
  <si>
    <t>Michigan ....................</t>
  </si>
  <si>
    <t>Minnesota ...................</t>
  </si>
  <si>
    <t>Mississippi .................</t>
  </si>
  <si>
    <t>Missouri ....................</t>
  </si>
  <si>
    <t>Montana .....................</t>
  </si>
  <si>
    <t>Nebraska ....................</t>
  </si>
  <si>
    <t>Nevada ......................</t>
  </si>
  <si>
    <t>New Hampshire ...............</t>
  </si>
  <si>
    <t>New Jersey ..................</t>
  </si>
  <si>
    <t>New Mexico ..................</t>
  </si>
  <si>
    <t>New York ....................</t>
  </si>
  <si>
    <t>North Carolina ..............</t>
  </si>
  <si>
    <t>North Dakota ................</t>
  </si>
  <si>
    <t>Ohio ........................</t>
  </si>
  <si>
    <t>Oklahoma ....................</t>
  </si>
  <si>
    <t>Oregon ......................</t>
  </si>
  <si>
    <t>Pennsylvania ................</t>
  </si>
  <si>
    <t>Rhode Island ................</t>
  </si>
  <si>
    <t>South Carolina ..............</t>
  </si>
  <si>
    <t>South Dakota ................</t>
  </si>
  <si>
    <t>Tennessee ...................</t>
  </si>
  <si>
    <t>Texas .......................</t>
  </si>
  <si>
    <t>Utah ........................</t>
  </si>
  <si>
    <t>Vermont .....................</t>
  </si>
  <si>
    <t>Virginia ....................</t>
  </si>
  <si>
    <t>Washington ..................</t>
  </si>
  <si>
    <t>West Virginia ...............</t>
  </si>
  <si>
    <t>Wisconsin ...................</t>
  </si>
  <si>
    <t>Wyoming .....................</t>
  </si>
  <si>
    <t>Table 2:  Nonfarm Payroll Employment by Industry and State (thousands)</t>
  </si>
  <si>
    <t>Source:  BLS monthly report of State Employment and Unemployment at https://www.bls.gov/news.release/laus.toc.htm</t>
  </si>
  <si>
    <t>Technical Note:  Nonfarm payroll employees based on an establishment survey.  Self employed persons and farmworkers are not included.</t>
  </si>
  <si>
    <t>Scroll to the right ==&gt; for major industries series by state.</t>
  </si>
  <si>
    <t>ESTABLISHMENT DATA</t>
  </si>
  <si>
    <t>SEASONALLY ADJUSTED</t>
  </si>
  <si>
    <t>Table 3. Employees on nonfarm payrolls by state and selected industry sector, seasonally adjusted[In thousands]</t>
  </si>
  <si>
    <t>State</t>
  </si>
  <si>
    <t>All Industries Total (thousands)</t>
  </si>
  <si>
    <t>Construction &amp; Extraction (thousands)</t>
  </si>
  <si>
    <t>Manufacturing (thousands)</t>
  </si>
  <si>
    <t>Trade &amp; Transportation  (thousands)</t>
  </si>
  <si>
    <t>Financial Activitiies (thousands)</t>
  </si>
  <si>
    <t>Business &amp; Professional Services (thousands)</t>
  </si>
  <si>
    <t>Education &amp; Health Services (thousands)</t>
  </si>
  <si>
    <t>Leisure &amp; Hospitality (thousands)</t>
  </si>
  <si>
    <t>Government (thousands)</t>
  </si>
  <si>
    <t>2020-2021</t>
  </si>
  <si>
    <t>"</t>
  </si>
  <si>
    <t>Feb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</si>
  <si>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</si>
  <si>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</si>
  <si>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</si>
  <si>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</si>
  <si>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</si>
  <si>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</si>
  <si>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</si>
  <si>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</si>
  <si>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</si>
  <si>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</si>
  <si>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</si>
  <si>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</si>
  <si>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</si>
  <si>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</si>
  <si>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</si>
  <si>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</si>
  <si>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</si>
  <si>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 xml:space="preserve">August 2021 </t>
  </si>
  <si>
    <t xml:space="preserve">Sept 2021 </t>
  </si>
  <si>
    <t>October 2021</t>
  </si>
  <si>
    <t>November   2021 (P)</t>
  </si>
  <si>
    <t>CHG v FEB '20</t>
  </si>
  <si>
    <t>%CHG</t>
  </si>
  <si>
    <t>Feb
2020</t>
  </si>
  <si>
    <t>March     2020</t>
  </si>
  <si>
    <t>April      2020</t>
  </si>
  <si>
    <t>May       2020</t>
  </si>
  <si>
    <t>June      2020</t>
  </si>
  <si>
    <t>July     2020</t>
  </si>
  <si>
    <t>August     2020</t>
  </si>
  <si>
    <t>September     2020</t>
  </si>
  <si>
    <t>October      2020</t>
  </si>
  <si>
    <t>December
2020</t>
  </si>
  <si>
    <t>March
2021</t>
  </si>
  <si>
    <t>April    2021</t>
  </si>
  <si>
    <t>November 2021 (P)</t>
  </si>
  <si>
    <t>'July 2021</t>
  </si>
  <si>
    <t>Sept 2021</t>
  </si>
  <si>
    <t>Alabama</t>
  </si>
  <si>
    <t>Alaska</t>
  </si>
  <si>
    <t>Arizona</t>
  </si>
  <si>
    <t>Arkansas</t>
  </si>
  <si>
    <t>California</t>
  </si>
  <si>
    <t>Colorado</t>
  </si>
  <si>
    <t>Connecticut</t>
  </si>
  <si>
    <t>Delaware(2)</t>
  </si>
  <si>
    <t>District of Columbia(2)</t>
  </si>
  <si>
    <t>Florida</t>
  </si>
  <si>
    <t>Georgia</t>
  </si>
  <si>
    <t>Hawaii(2)</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</si>
  <si>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</si>
  <si>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</si>
  <si>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</si>
  <si>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</si>
  <si>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</si>
  <si>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</si>
  <si>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</si>
  <si>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</si>
  <si>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</si>
  <si>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</si>
  <si>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</si>
  <si>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</si>
  <si>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</si>
  <si>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</si>
  <si>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</si>
  <si>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</si>
  <si>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</si>
  <si>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</si>
  <si>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</si>
  <si>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</si>
  <si>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</si>
  <si>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</si>
  <si>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</si>
  <si>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</si>
  <si>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</si>
  <si>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</si>
  <si>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</si>
  <si>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</si>
  <si>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</si>
  <si>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</si>
  <si>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</si>
  <si>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</si>
  <si>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</si>
  <si>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</si>
  <si>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</si>
  <si>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</si>
  <si>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</si>
  <si>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</si>
  <si>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</si>
  <si>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</si>
  <si>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Virgin Islands(3)</t>
  </si>
  <si>
    <t>-</t>
  </si>
  <si>
    <t>NOTE: Data are counts of jobs by place of work. Source Bureau of Labor Statistics at https://www.bls.gov/news.release/laus.toc.htm</t>
  </si>
  <si>
    <t>Manufacturing</t>
  </si>
  <si>
    <t>Trade &amp; Transportation</t>
  </si>
  <si>
    <t>Financial Activitiies</t>
  </si>
  <si>
    <t>Business &amp; Professional Services</t>
  </si>
  <si>
    <t>Education &amp; Health Services</t>
  </si>
  <si>
    <t>Leisure &amp; Hospitality</t>
  </si>
  <si>
    <t>Government</t>
  </si>
  <si>
    <t>All total 2020- 2021 (thousands)</t>
  </si>
  <si>
    <t>Construction &amp; Extraction</t>
  </si>
  <si>
    <t>October 2021 (P)</t>
  </si>
  <si>
    <t>Total all states/territories</t>
  </si>
  <si>
    <t>By industry group</t>
  </si>
  <si>
    <t>Construction</t>
  </si>
  <si>
    <t>Trade, Transp &amp; Utility</t>
  </si>
  <si>
    <t>Financial Activites</t>
  </si>
  <si>
    <t>Professional &amp; Bus. Serv</t>
  </si>
  <si>
    <t>Education &amp; Health</t>
  </si>
  <si>
    <t>Other industry or self employed</t>
  </si>
  <si>
    <t>Industry payroll percent of total</t>
  </si>
  <si>
    <t>% of lost jobs Feb 2020 v August 2021</t>
  </si>
  <si>
    <t xml:space="preserve">Bureau of Labor Statistics, Job Openings and Labor Turnover Survey (JOLTS) https://www.bls.gov/news.release/jolts.toc.htm </t>
  </si>
  <si>
    <t xml:space="preserve">Unfilled Job Openings (thousands) as of last day of reference month </t>
  </si>
  <si>
    <t>Job openings change versus Feb 2020</t>
  </si>
  <si>
    <t>Job openings percent change versus Feb 2020</t>
  </si>
  <si>
    <t>Percent of national Job Openings</t>
  </si>
  <si>
    <t>Table 3.  Unfilled Job Openings by State (thousands) seasonally adjusted</t>
  </si>
  <si>
    <t>Source:  BLS Job Openings and Labor Turnover Survey State level monthly reports Table 1  at</t>
  </si>
  <si>
    <t xml:space="preserve">https://www.bls.gov/news.release/jltst.t01.htm </t>
  </si>
  <si>
    <t>Technical Note:  Unfilled job openings are for the last day of the reference month. Job openings rates are the job openings divided by the sum of employment plus job openings</t>
  </si>
  <si>
    <t>for Oct 31, 2021</t>
  </si>
  <si>
    <t>Job Opening Rates</t>
  </si>
  <si>
    <t xml:space="preserve"> State</t>
  </si>
  <si>
    <t>Jan 31,  2020 (thousands)</t>
  </si>
  <si>
    <t>Oct 31,  2020 (thousands)</t>
  </si>
  <si>
    <t>Jun 30, 2021 (thousands)</t>
  </si>
  <si>
    <t>Jul 31, 2021 (thousands)</t>
  </si>
  <si>
    <t>Aug 31,  2021 (thousands)</t>
  </si>
  <si>
    <t>Sep 30, 2021 (thousands)</t>
  </si>
  <si>
    <t>Oct 31, 2021 (thousands)</t>
  </si>
  <si>
    <t>Nov 2021 to be updated 1/25</t>
  </si>
  <si>
    <t>Job openings change versus Jan 31, 2020</t>
  </si>
  <si>
    <t>Job openings percent change versus Jan 31, 2020</t>
  </si>
  <si>
    <t>Percent of national Job Openings Oct 31, 2021</t>
  </si>
  <si>
    <t>Oct 31,  2020 (percent)</t>
  </si>
  <si>
    <t>Jul 31, 2021 (percent)</t>
  </si>
  <si>
    <t>Aug 31,  2021 (percent)</t>
  </si>
  <si>
    <t>Sep 30, 2021 (percent)</t>
  </si>
  <si>
    <t>Oct 31, 2021 (percent)</t>
  </si>
  <si>
    <t>Delaware</t>
  </si>
  <si>
    <t>District of Columbia</t>
  </si>
  <si>
    <t>Hawaii</t>
  </si>
  <si>
    <t>National total (thousands)</t>
  </si>
  <si>
    <t>Levels (in thousands)</t>
  </si>
  <si>
    <t>Rates</t>
  </si>
  <si>
    <t>Oct.</t>
  </si>
  <si>
    <t>July</t>
  </si>
  <si>
    <t>Aug.</t>
  </si>
  <si>
    <t>Sept.</t>
  </si>
  <si>
    <t>2021(P)</t>
  </si>
  <si>
    <t>TOTAL U.S.</t>
  </si>
  <si>
    <t>Table 4:  Available Workers (thousands)</t>
  </si>
  <si>
    <t>Source: calculated as sum of unemployed plus marginally attached but not in labor force</t>
  </si>
  <si>
    <t>Technical Note:  Available workers relate to the first week of the reference month</t>
  </si>
  <si>
    <t>Available workers are sum of active job seekers plus inactive (marginally attached to labor force) persons who want a job and have held or looked in past year</t>
  </si>
  <si>
    <t xml:space="preserve">marginally attached available workers by state are estimated as the product of the reported number of unemployed workers for the state and the national proportion of total marginally attached in relation to total unemployed.  </t>
  </si>
  <si>
    <t>Active</t>
  </si>
  <si>
    <t>Marginally Attached</t>
  </si>
  <si>
    <t>Total Available</t>
  </si>
  <si>
    <t>Thousands</t>
  </si>
  <si>
    <t>Table 5: Gross Labor Shortage or Surplus by state (thousands)</t>
  </si>
  <si>
    <t xml:space="preserve">Source: Calculated based on BLS unemployedworkers and estimated marginally attached workers shown in Table 12 and BLS unfilled job openings shown in Table 9 herein </t>
  </si>
  <si>
    <t>Technical Note:  unfilled job openings as of the last day of the referenced month are compared to availlable workers during the first week of the next month.  Labor shortage or surplus is indicated by the ratio of available workers divided by unfilled job openings. A value less than 1.0 indicates more unfilled job openings than available workers  -- a labor shortage.  A value more than 1.0 indicate more available workers than unfilled job openings  -- a labor surplus.  This metric does not consider skills shortages, which may be present even if there is a gross labor surplus</t>
  </si>
  <si>
    <t>Available workers Feb 2020 (thousands)</t>
  </si>
  <si>
    <t>Job Openings Jan 31 2020 (thousands)</t>
  </si>
  <si>
    <t>Available Worker Ratio Feb 2020</t>
  </si>
  <si>
    <t>Available workers Nov 2021 (thousands)</t>
  </si>
  <si>
    <t>Job Openings Oct 31, 2021 (thousands)</t>
  </si>
  <si>
    <t>Available Worker Ratio Nov. 2021</t>
  </si>
  <si>
    <t>Shortage or Surplus (thousands)</t>
  </si>
  <si>
    <t>Change in Available Worker Ratio vs Feb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</si>
</sst>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0_);_(* \(#,##0.0\);_(* &quot;-&quot;??_);_(@_)"/>
    <numFmt numFmtId="166" formatCode="#,##0.0"/>
    <numFmt numFmtId="167" formatCode="0.0%"/>
    <numFmt numFmtId="168" formatCode="[$-F800]dddd\,\ mmmm\ dd\,\ yyyy"/>
    <numFmt numFmtId="169" formatCode="_(* #,##0.0000_);_(* \(#,##0.0000\);_(* &quot;-&quot;??_);_(@_)"/>
  </numFmts>
  <fonts count="20">
    <font>
      <sz val="11"/>
      <color theme="1"/>
      <name val="Calibri"/>
      <family val="2"/>
      <scheme val="minor"/>
    </font>
    <font>
      <b/>
      <sz val="12"/>
      <color theme="1"/>
      <name val="Calibri"/>
      <family val="2"/>
      <scheme val="minor"/>
    </font>
    <font>
      <sz val="11"/>
      <color theme="1"/>
      <name val="Calibri"/>
      <family val="2"/>
      <scheme val="minor"/>
    </font>
    <font>
      <b/>
      <sz val="20"/>
      <color theme="1"/>
      <name val="Calibri"/>
      <family val="2"/>
      <scheme val="minor"/>
    </font>
    <font>
      <b/>
      <sz val="16"/>
      <color theme="1"/>
      <name val="Calibri"/>
      <family val="2"/>
      <scheme val="minor"/>
    </font>
    <font>
      <b/>
      <sz val="11"/>
      <color theme="1"/>
      <name val="Calibri"/>
      <family val="2"/>
      <scheme val="minor"/>
    </font>
    <font>
      <b/>
      <sz val="14"/>
      <color theme="1"/>
      <name val="Calibri"/>
      <family val="2"/>
      <scheme val="minor"/>
    </font>
    <font>
      <sz val="10"/>
      <color rgb="FF000000"/>
      <name val="Arial Unicode MS"/>
      <family val="2"/>
    </font>
    <font>
      <b/>
      <sz val="11"/>
      <color rgb="FF660000"/>
      <name val="Calibri"/>
      <family val="2"/>
      <scheme val="minor"/>
    </font>
    <font>
      <b/>
      <sz val="10"/>
      <color theme="1"/>
      <name val="Tahoma"/>
      <family val="2"/>
    </font>
    <font>
      <b/>
      <sz val="10"/>
      <color rgb="FF333333"/>
      <name val="Tahoma"/>
      <family val="2"/>
    </font>
    <font>
      <sz val="10"/>
      <color theme="1"/>
      <name val="Tahoma"/>
      <family val="2"/>
    </font>
    <font>
      <sz val="10"/>
      <color rgb="FF000000"/>
      <name val="Tahoma"/>
      <family val="2"/>
    </font>
    <font>
      <u/>
      <sz val="11"/>
      <color theme="10"/>
      <name val="Calibri"/>
      <family val="2"/>
      <scheme val="minor"/>
    </font>
    <font>
      <sz val="9"/>
      <color theme="1"/>
      <name val="Tahoma"/>
      <family val="2"/>
    </font>
    <font>
      <b/>
      <sz val="12"/>
      <color rgb="FF660000"/>
      <name val="Calibri"/>
      <family val="2"/>
      <scheme val="minor"/>
    </font>
    <font>
      <b/>
      <sz val="10"/>
      <color rgb="FF000000"/>
      <name val="Tahoma"/>
      <family val="2"/>
    </font>
    <font>
      <sz val="10"/>
      <color theme="1"/>
      <name val="Calibri"/>
      <family val="2"/>
      <scheme val="minor"/>
    </font>
    <font>
      <sz val="10"/>
      <color rgb="FF333333"/>
      <name val="Tahoma"/>
      <family val="2"/>
    </font>
    <font>
      <b/>
      <sz val="10"/>
      <color rgb="FF000000"/>
      <name val="Arial Unicode MS"/>
      <family val="2"/>
    </font>
  </fonts>
  <fills count="13">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rgb="FFEEEEEE"/>
        <bgColor indexed="64"/>
      </patternFill>
    </fill>
    <fill>
      <patternFill patternType="solid">
        <fgColor theme="9" tint="0.79998168889431442"/>
        <bgColor indexed="64"/>
      </patternFill>
    </fill>
    <fill>
      <patternFill patternType="solid">
        <fgColor rgb="FFDBEAFF"/>
        <bgColor indexed="64"/>
      </patternFill>
    </fill>
    <fill>
      <patternFill patternType="solid">
        <fgColor rgb="FFEEF4FF"/>
        <bgColor indexed="64"/>
      </patternFill>
    </fill>
    <fill>
      <patternFill patternType="solid">
        <fgColor rgb="FFDDDDDD"/>
        <bgColor indexed="64"/>
      </patternFill>
    </fill>
    <fill>
      <patternFill patternType="solid">
        <fgColor theme="9" tint="0.59999389629810485"/>
        <bgColor indexed="64"/>
      </patternFill>
    </fill>
    <fill>
      <patternFill patternType="solid">
        <fgColor rgb="FFFFC000"/>
        <bgColor indexed="64"/>
      </patternFill>
    </fill>
  </fills>
  <borders count="14">
    <border>
      <left/>
      <right/>
      <top/>
      <bottom/>
      <diagonal/>
    </border>
    <border>
      <left/>
      <right/>
      <top/>
      <bottom style="medium">
        <color rgb="FFAAAAAA"/>
      </bottom>
      <diagonal/>
    </border>
    <border>
      <left style="medium">
        <color rgb="FFAAAAAA"/>
      </left>
      <right style="medium">
        <color rgb="FFAAAAAA"/>
      </right>
      <top style="medium">
        <color rgb="FFAAAAAA"/>
      </top>
      <bottom/>
      <diagonal/>
    </border>
    <border>
      <left/>
      <right/>
      <top style="medium">
        <color rgb="FFAAAAAA"/>
      </top>
      <bottom style="medium">
        <color rgb="FFAAAAAA"/>
      </bottom>
      <diagonal/>
    </border>
    <border>
      <left/>
      <right style="medium">
        <color rgb="FFAAAAAA"/>
      </right>
      <top style="medium">
        <color rgb="FFAAAAAA"/>
      </top>
      <bottom style="medium">
        <color rgb="FFAAAAAA"/>
      </bottom>
      <diagonal/>
    </border>
    <border>
      <left style="medium">
        <color rgb="FFAAAAAA"/>
      </left>
      <right style="medium">
        <color rgb="FFAAAAAA"/>
      </right>
      <top/>
      <bottom/>
      <diagonal/>
    </border>
    <border>
      <left style="medium">
        <color rgb="FFAAAAAA"/>
      </left>
      <right/>
      <top style="medium">
        <color rgb="FFAAAAAA"/>
      </top>
      <bottom/>
      <diagonal/>
    </border>
    <border>
      <left/>
      <right/>
      <top style="medium">
        <color rgb="FFAAAAAA"/>
      </top>
      <bottom/>
      <diagonal/>
    </border>
    <border>
      <left/>
      <right style="medium">
        <color rgb="FFAAAAAA"/>
      </right>
      <top style="medium">
        <color rgb="FFAAAAAA"/>
      </top>
      <bottom/>
      <diagonal/>
    </border>
    <border>
      <left style="medium">
        <color rgb="FFAAAAAA"/>
      </left>
      <right/>
      <top/>
      <bottom/>
      <diagonal/>
    </border>
    <border>
      <left/>
      <right style="medium">
        <color rgb="FFAAAAAA"/>
      </right>
      <top/>
      <bottom/>
      <diagonal/>
    </border>
    <border>
      <left style="medium">
        <color rgb="FFAAAAAA"/>
      </left>
      <right style="medium">
        <color rgb="FFAAAAAA"/>
      </right>
      <top/>
      <bottom style="medium">
        <color rgb="FFAAAAAA"/>
      </bottom>
      <diagonal/>
    </border>
    <border>
      <left style="medium">
        <color rgb="FFAAAAAA"/>
      </left>
      <right style="medium">
        <color rgb="FFAAAAAA"/>
      </right>
      <top style="medium">
        <color rgb="FFAAAAAA"/>
      </top>
      <bottom style="medium">
        <color rgb="FFAAAAAA"/>
      </bottom>
      <diagonal/>
    </border>
    <border>
      <left style="medium">
        <color rgb="FFAAAAAA"/>
      </left>
      <right/>
      <top style="medium">
        <color rgb="FFAAAAAA"/>
      </top>
      <bottom style="medium">
        <color rgb="FFAAAAAA"/>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cellStyleXfs>
  <cellXfs count="188">
    <xf numFmtId="0" fontId="0" fillId="0" borderId="0" xfId="0"/>
    <xf numFmtId="0" fontId="3" fillId="0" borderId="0" xfId="0" applyFont="1"/>
    <xf numFmtId="0" fontId="4" fillId="0" borderId="0" xfId="0" applyFont="1"/>
    <xf numFmtId="0" fontId="5"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0" fillId="0" borderId="0" xfId="0" quotePrefix="1" applyAlignment="1">
      <alignment horizontal="center" vertical="center"/>
    </xf>
    <xf numFmtId="17" fontId="0" fillId="0" borderId="0" xfId="0" quotePrefix="1" applyNumberFormat="1" applyAlignment="1">
      <alignment horizontal="center" vertical="center"/>
    </xf>
    <xf numFmtId="0" fontId="6" fillId="0" borderId="0" xfId="0" applyFont="1"/>
    <xf numFmtId="17" fontId="0" fillId="0" borderId="0" xfId="0" applyNumberFormat="1"/>
    <xf numFmtId="0" fontId="7" fillId="0" borderId="0" xfId="0" applyFont="1" applyAlignment="1">
      <alignment vertical="center"/>
    </xf>
    <xf numFmtId="164" fontId="0" fillId="0" borderId="0" xfId="0" applyNumberFormat="1"/>
    <xf numFmtId="165" fontId="0" fillId="0" borderId="0" xfId="1" applyNumberFormat="1" applyFont="1"/>
    <xf numFmtId="0" fontId="0" fillId="3" borderId="0" xfId="0" applyFill="1"/>
    <xf numFmtId="0" fontId="0" fillId="4" borderId="1" xfId="0" applyFill="1" applyBorder="1"/>
    <xf numFmtId="0" fontId="0" fillId="4" borderId="0" xfId="0" applyFill="1"/>
    <xf numFmtId="0" fontId="9" fillId="0" borderId="2" xfId="0" applyFont="1" applyBorder="1" applyAlignment="1">
      <alignment wrapText="1"/>
    </xf>
    <xf numFmtId="0" fontId="0" fillId="0" borderId="3" xfId="0" applyBorder="1" applyAlignment="1">
      <alignment horizontal="center"/>
    </xf>
    <xf numFmtId="0" fontId="0" fillId="0" borderId="4" xfId="0" applyBorder="1" applyAlignment="1">
      <alignment horizontal="center"/>
    </xf>
    <xf numFmtId="0" fontId="9" fillId="0" borderId="3" xfId="0" applyFont="1" applyBorder="1" applyAlignment="1">
      <alignment horizontal="center" wrapText="1"/>
    </xf>
    <xf numFmtId="0" fontId="9" fillId="0" borderId="0" xfId="0" applyFont="1" applyAlignment="1">
      <alignment horizontal="center" wrapText="1"/>
    </xf>
    <xf numFmtId="0" fontId="9" fillId="0" borderId="5" xfId="0" applyFont="1" applyBorder="1" applyAlignment="1">
      <alignment wrapText="1"/>
    </xf>
    <xf numFmtId="0" fontId="9" fillId="0" borderId="8" xfId="0" applyFont="1" applyBorder="1" applyAlignment="1">
      <alignment horizontal="center" wrapText="1"/>
    </xf>
    <xf numFmtId="165" fontId="9" fillId="0" borderId="8" xfId="1" applyNumberFormat="1" applyFont="1" applyFill="1" applyBorder="1" applyAlignment="1">
      <alignment horizontal="center" wrapText="1"/>
    </xf>
    <xf numFmtId="0" fontId="9" fillId="0" borderId="8" xfId="0" applyFont="1" applyBorder="1" applyAlignment="1">
      <alignment horizontal="center" vertical="center" wrapText="1"/>
    </xf>
    <xf numFmtId="0" fontId="9" fillId="5" borderId="5" xfId="0" applyFont="1" applyFill="1" applyBorder="1" applyAlignment="1">
      <alignment wrapText="1"/>
    </xf>
    <xf numFmtId="0" fontId="9" fillId="5" borderId="9" xfId="0" applyFont="1" applyFill="1" applyBorder="1" applyAlignment="1">
      <alignment horizontal="center" wrapText="1"/>
    </xf>
    <xf numFmtId="0" fontId="9" fillId="5" borderId="0" xfId="0" applyFont="1" applyFill="1" applyAlignment="1">
      <alignment horizontal="center" wrapText="1"/>
    </xf>
    <xf numFmtId="165" fontId="9" fillId="5" borderId="0" xfId="1" applyNumberFormat="1" applyFont="1" applyFill="1" applyBorder="1" applyAlignment="1">
      <alignment horizontal="center" wrapText="1"/>
    </xf>
    <xf numFmtId="0" fontId="9" fillId="5" borderId="10" xfId="0" applyFont="1" applyFill="1" applyBorder="1" applyAlignment="1">
      <alignment horizontal="center" wrapText="1"/>
    </xf>
    <xf numFmtId="0" fontId="9" fillId="5" borderId="0" xfId="0" applyFont="1" applyFill="1" applyAlignment="1">
      <alignment horizontal="center" vertical="center" wrapText="1"/>
    </xf>
    <xf numFmtId="0" fontId="0" fillId="5" borderId="0" xfId="0" applyFill="1"/>
    <xf numFmtId="0" fontId="9" fillId="0" borderId="11" xfId="0" applyFont="1" applyBorder="1" applyAlignment="1">
      <alignment wrapText="1"/>
    </xf>
    <xf numFmtId="0" fontId="9" fillId="0" borderId="11" xfId="0" quotePrefix="1" applyFont="1" applyBorder="1" applyAlignment="1">
      <alignment horizontal="center" wrapText="1"/>
    </xf>
    <xf numFmtId="17" fontId="9" fillId="0" borderId="11" xfId="0" quotePrefix="1" applyNumberFormat="1" applyFont="1" applyBorder="1" applyAlignment="1">
      <alignment horizontal="center" wrapText="1"/>
    </xf>
    <xf numFmtId="0" fontId="5" fillId="0" borderId="0" xfId="0" quotePrefix="1" applyFont="1"/>
    <xf numFmtId="17" fontId="5" fillId="0" borderId="0" xfId="0" quotePrefix="1" applyNumberFormat="1" applyFont="1"/>
    <xf numFmtId="0" fontId="5" fillId="0" borderId="0" xfId="0" applyFont="1" applyAlignment="1">
      <alignment wrapText="1"/>
    </xf>
    <xf numFmtId="17" fontId="5" fillId="0" borderId="0" xfId="0" applyNumberFormat="1" applyFont="1" applyAlignment="1">
      <alignment wrapText="1"/>
    </xf>
    <xf numFmtId="17" fontId="5" fillId="0" borderId="0" xfId="0" quotePrefix="1" applyNumberFormat="1" applyFont="1" applyAlignment="1">
      <alignment wrapText="1"/>
    </xf>
    <xf numFmtId="0" fontId="9" fillId="0" borderId="11" xfId="0" applyFont="1" applyBorder="1" applyAlignment="1">
      <alignment horizontal="center" vertical="center" wrapText="1"/>
    </xf>
    <xf numFmtId="0" fontId="9" fillId="0" borderId="11" xfId="0" applyFont="1" applyBorder="1" applyAlignment="1">
      <alignment horizontal="center" wrapText="1"/>
    </xf>
    <xf numFmtId="0" fontId="5" fillId="0" borderId="0" xfId="0" quotePrefix="1" applyFont="1" applyAlignment="1">
      <alignment wrapText="1"/>
    </xf>
    <xf numFmtId="0" fontId="5" fillId="0" borderId="0" xfId="0" quotePrefix="1" applyFont="1" applyAlignment="1">
      <alignment horizontal="center" vertical="center" wrapText="1"/>
    </xf>
    <xf numFmtId="0" fontId="5" fillId="0" borderId="0" xfId="0" applyFont="1"/>
    <xf numFmtId="0" fontId="10" fillId="6" borderId="12" xfId="0" applyFont="1" applyFill="1" applyBorder="1" applyAlignment="1">
      <alignment horizontal="left" vertical="center" wrapText="1"/>
    </xf>
    <xf numFmtId="166" fontId="11" fillId="2" borderId="12" xfId="0" applyNumberFormat="1" applyFont="1" applyFill="1" applyBorder="1" applyAlignment="1">
      <alignment horizontal="right" vertical="center" wrapText="1"/>
    </xf>
    <xf numFmtId="166" fontId="11" fillId="2" borderId="13" xfId="0" applyNumberFormat="1" applyFont="1" applyFill="1" applyBorder="1" applyAlignment="1">
      <alignment horizontal="right" vertical="center" wrapText="1"/>
    </xf>
    <xf numFmtId="165" fontId="0" fillId="0" borderId="12" xfId="1" applyNumberFormat="1" applyFont="1" applyBorder="1"/>
    <xf numFmtId="165" fontId="12" fillId="2" borderId="12" xfId="1" applyNumberFormat="1" applyFont="1" applyFill="1" applyBorder="1" applyAlignment="1">
      <alignment horizontal="right" vertical="center" wrapText="1"/>
    </xf>
    <xf numFmtId="0" fontId="11" fillId="3" borderId="12" xfId="0" applyFont="1" applyFill="1" applyBorder="1" applyAlignment="1">
      <alignment horizontal="right" vertical="center" wrapText="1"/>
    </xf>
    <xf numFmtId="167" fontId="11" fillId="2" borderId="12" xfId="2" applyNumberFormat="1" applyFont="1" applyFill="1" applyBorder="1" applyAlignment="1">
      <alignment horizontal="right" vertical="center" wrapText="1"/>
    </xf>
    <xf numFmtId="0" fontId="11" fillId="7" borderId="12" xfId="0" applyFont="1" applyFill="1" applyBorder="1" applyAlignment="1">
      <alignment horizontal="right" vertical="center" wrapText="1"/>
    </xf>
    <xf numFmtId="0" fontId="12" fillId="2" borderId="12" xfId="0" applyFont="1" applyFill="1" applyBorder="1" applyAlignment="1">
      <alignment horizontal="right" vertical="center" wrapText="1"/>
    </xf>
    <xf numFmtId="0" fontId="10" fillId="8" borderId="12" xfId="0" applyFont="1" applyFill="1" applyBorder="1" applyAlignment="1">
      <alignment horizontal="left" vertical="center" wrapText="1"/>
    </xf>
    <xf numFmtId="166" fontId="11" fillId="9" borderId="12" xfId="0" applyNumberFormat="1" applyFont="1" applyFill="1" applyBorder="1" applyAlignment="1">
      <alignment horizontal="right" vertical="center" wrapText="1"/>
    </xf>
    <xf numFmtId="165" fontId="12" fillId="9" borderId="12" xfId="1" applyNumberFormat="1" applyFont="1" applyFill="1" applyBorder="1" applyAlignment="1">
      <alignment horizontal="right" vertical="center" wrapText="1"/>
    </xf>
    <xf numFmtId="0" fontId="12" fillId="9" borderId="12" xfId="0" applyFont="1" applyFill="1" applyBorder="1" applyAlignment="1">
      <alignment horizontal="right" vertical="center" wrapText="1"/>
    </xf>
    <xf numFmtId="4" fontId="11" fillId="3" borderId="12" xfId="0" applyNumberFormat="1" applyFont="1" applyFill="1" applyBorder="1" applyAlignment="1">
      <alignment horizontal="right" vertical="center" wrapText="1"/>
    </xf>
    <xf numFmtId="4" fontId="12" fillId="2" borderId="12" xfId="0" applyNumberFormat="1" applyFont="1" applyFill="1" applyBorder="1" applyAlignment="1">
      <alignment horizontal="right" vertical="center" wrapText="1"/>
    </xf>
    <xf numFmtId="4" fontId="11" fillId="7" borderId="12" xfId="0" applyNumberFormat="1" applyFont="1" applyFill="1" applyBorder="1" applyAlignment="1">
      <alignment horizontal="right" vertical="center" wrapText="1"/>
    </xf>
    <xf numFmtId="0" fontId="13" fillId="6" borderId="12" xfId="3" applyFill="1" applyBorder="1" applyAlignment="1">
      <alignment horizontal="left" vertical="center" wrapText="1"/>
    </xf>
    <xf numFmtId="0" fontId="13" fillId="8" borderId="12" xfId="3" applyFill="1" applyBorder="1" applyAlignment="1">
      <alignment horizontal="left" vertical="center" wrapText="1"/>
    </xf>
    <xf numFmtId="4" fontId="12" fillId="9" borderId="12" xfId="0" applyNumberFormat="1" applyFont="1" applyFill="1" applyBorder="1" applyAlignment="1">
      <alignment horizontal="right" vertical="center" wrapText="1"/>
    </xf>
    <xf numFmtId="0" fontId="0" fillId="0" borderId="12" xfId="0" applyBorder="1"/>
    <xf numFmtId="165" fontId="10" fillId="6" borderId="0" xfId="1" applyNumberFormat="1" applyFont="1" applyFill="1" applyBorder="1" applyAlignment="1">
      <alignment vertical="center" wrapText="1"/>
    </xf>
    <xf numFmtId="0" fontId="10" fillId="6" borderId="0" xfId="0" applyFont="1" applyFill="1" applyAlignment="1">
      <alignment vertical="center" wrapText="1"/>
    </xf>
    <xf numFmtId="0" fontId="10" fillId="2" borderId="7" xfId="0" applyFont="1" applyFill="1" applyBorder="1" applyAlignment="1">
      <alignment vertical="center" wrapText="1"/>
    </xf>
    <xf numFmtId="165" fontId="10" fillId="2" borderId="7" xfId="1" applyNumberFormat="1"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7" borderId="7" xfId="0" applyFont="1" applyFill="1" applyBorder="1" applyAlignment="1">
      <alignment vertical="center" wrapText="1"/>
    </xf>
    <xf numFmtId="0" fontId="10" fillId="3" borderId="7" xfId="0" applyFont="1" applyFill="1" applyBorder="1" applyAlignment="1">
      <alignment vertical="center" wrapText="1"/>
    </xf>
    <xf numFmtId="167" fontId="10" fillId="7" borderId="7" xfId="2" applyNumberFormat="1" applyFont="1" applyFill="1" applyBorder="1" applyAlignment="1">
      <alignment vertical="center" wrapText="1"/>
    </xf>
    <xf numFmtId="0" fontId="10" fillId="3" borderId="0" xfId="0" applyFont="1" applyFill="1" applyAlignment="1">
      <alignment vertical="center" wrapText="1"/>
    </xf>
    <xf numFmtId="165" fontId="0" fillId="0" borderId="3" xfId="1" applyNumberFormat="1" applyFont="1" applyBorder="1" applyAlignment="1">
      <alignment horizontal="center"/>
    </xf>
    <xf numFmtId="0" fontId="9" fillId="7" borderId="3" xfId="0" applyFont="1" applyFill="1" applyBorder="1" applyAlignment="1">
      <alignment horizontal="center" wrapText="1"/>
    </xf>
    <xf numFmtId="0" fontId="9" fillId="3" borderId="3" xfId="0" applyFont="1" applyFill="1" applyBorder="1" applyAlignment="1">
      <alignment horizontal="center" wrapText="1"/>
    </xf>
    <xf numFmtId="0" fontId="9" fillId="7" borderId="3" xfId="0" applyFont="1" applyFill="1" applyBorder="1"/>
    <xf numFmtId="0" fontId="9" fillId="7" borderId="4" xfId="0" applyFont="1" applyFill="1" applyBorder="1"/>
    <xf numFmtId="0" fontId="9" fillId="7" borderId="3" xfId="0" applyFont="1" applyFill="1" applyBorder="1" applyAlignment="1">
      <alignment horizontal="center"/>
    </xf>
    <xf numFmtId="0" fontId="9" fillId="7" borderId="0" xfId="0" applyFont="1" applyFill="1" applyAlignment="1">
      <alignment horizontal="center" wrapText="1"/>
    </xf>
    <xf numFmtId="0" fontId="9" fillId="10" borderId="8" xfId="0" applyFont="1" applyFill="1" applyBorder="1" applyAlignment="1">
      <alignment horizontal="center" wrapText="1"/>
    </xf>
    <xf numFmtId="165" fontId="9" fillId="10" borderId="8" xfId="1" applyNumberFormat="1" applyFont="1" applyFill="1" applyBorder="1" applyAlignment="1">
      <alignment horizontal="center" wrapText="1"/>
    </xf>
    <xf numFmtId="0" fontId="9" fillId="10" borderId="8" xfId="0" applyFont="1" applyFill="1" applyBorder="1" applyAlignment="1">
      <alignment horizontal="center" vertical="center" wrapText="1"/>
    </xf>
    <xf numFmtId="0" fontId="9" fillId="3" borderId="8" xfId="0" applyFont="1" applyFill="1" applyBorder="1" applyAlignment="1">
      <alignment horizontal="center" wrapText="1"/>
    </xf>
    <xf numFmtId="0" fontId="9" fillId="10" borderId="0" xfId="0" applyFont="1" applyFill="1" applyAlignment="1">
      <alignment horizontal="center" wrapText="1"/>
    </xf>
    <xf numFmtId="0" fontId="9" fillId="10" borderId="11" xfId="0" quotePrefix="1" applyFont="1" applyFill="1" applyBorder="1" applyAlignment="1">
      <alignment horizontal="center" wrapText="1"/>
    </xf>
    <xf numFmtId="17" fontId="9" fillId="10" borderId="11" xfId="0" quotePrefix="1" applyNumberFormat="1" applyFont="1" applyFill="1" applyBorder="1" applyAlignment="1">
      <alignment horizontal="center" wrapText="1"/>
    </xf>
    <xf numFmtId="0" fontId="5" fillId="5" borderId="0" xfId="0" quotePrefix="1" applyFont="1" applyFill="1"/>
    <xf numFmtId="17" fontId="5" fillId="5" borderId="0" xfId="0" quotePrefix="1" applyNumberFormat="1" applyFont="1" applyFill="1"/>
    <xf numFmtId="0" fontId="5" fillId="5" borderId="0" xfId="0" applyFont="1" applyFill="1" applyAlignment="1">
      <alignment wrapText="1"/>
    </xf>
    <xf numFmtId="17" fontId="5" fillId="5" borderId="0" xfId="0" applyNumberFormat="1" applyFont="1" applyFill="1" applyAlignment="1">
      <alignment wrapText="1"/>
    </xf>
    <xf numFmtId="17" fontId="5" fillId="5" borderId="0" xfId="0" quotePrefix="1" applyNumberFormat="1" applyFont="1" applyFill="1" applyAlignment="1">
      <alignment wrapText="1"/>
    </xf>
    <xf numFmtId="0" fontId="5" fillId="5" borderId="0" xfId="0" applyFont="1" applyFill="1"/>
    <xf numFmtId="17" fontId="5" fillId="0" borderId="0" xfId="0" quotePrefix="1" applyNumberFormat="1" applyFont="1" applyAlignment="1">
      <alignment horizontal="center" vertical="center" wrapText="1"/>
    </xf>
    <xf numFmtId="166" fontId="0" fillId="0" borderId="0" xfId="0" applyNumberFormat="1"/>
    <xf numFmtId="166" fontId="0" fillId="0" borderId="0" xfId="1" applyNumberFormat="1" applyFont="1"/>
    <xf numFmtId="3" fontId="11" fillId="2" borderId="12" xfId="0" applyNumberFormat="1" applyFont="1" applyFill="1" applyBorder="1" applyAlignment="1">
      <alignment horizontal="right" vertical="center" wrapText="1"/>
    </xf>
    <xf numFmtId="4" fontId="0" fillId="0" borderId="0" xfId="0" applyNumberFormat="1"/>
    <xf numFmtId="4" fontId="0" fillId="0" borderId="0" xfId="0" applyNumberFormat="1" applyAlignment="1">
      <alignment horizontal="center" vertical="center"/>
    </xf>
    <xf numFmtId="4" fontId="11" fillId="2" borderId="12" xfId="0" applyNumberFormat="1" applyFont="1" applyFill="1" applyBorder="1" applyAlignment="1">
      <alignment horizontal="right" vertical="center" wrapText="1"/>
    </xf>
    <xf numFmtId="167" fontId="0" fillId="0" borderId="0" xfId="2" applyNumberFormat="1" applyFont="1"/>
    <xf numFmtId="0" fontId="0" fillId="7" borderId="0" xfId="0" applyFill="1"/>
    <xf numFmtId="0" fontId="0" fillId="7" borderId="0" xfId="0" applyFill="1" applyAlignment="1">
      <alignment horizontal="center" vertical="center"/>
    </xf>
    <xf numFmtId="0" fontId="0" fillId="11" borderId="0" xfId="0" applyFill="1"/>
    <xf numFmtId="166" fontId="0" fillId="11" borderId="0" xfId="0" applyNumberFormat="1" applyFill="1"/>
    <xf numFmtId="0" fontId="0" fillId="12" borderId="0" xfId="0" applyFill="1"/>
    <xf numFmtId="166" fontId="0" fillId="12" borderId="0" xfId="0" applyNumberFormat="1" applyFill="1"/>
    <xf numFmtId="167" fontId="11" fillId="2" borderId="0" xfId="2" applyNumberFormat="1" applyFont="1" applyFill="1" applyBorder="1" applyAlignment="1">
      <alignment horizontal="right" vertical="center" wrapText="1"/>
    </xf>
    <xf numFmtId="167" fontId="14" fillId="2" borderId="0" xfId="2" applyNumberFormat="1" applyFont="1" applyFill="1" applyBorder="1" applyAlignment="1">
      <alignment horizontal="right" vertical="center" wrapText="1"/>
    </xf>
    <xf numFmtId="167" fontId="0" fillId="0" borderId="0" xfId="0" applyNumberFormat="1"/>
    <xf numFmtId="0" fontId="15" fillId="2" borderId="1" xfId="0" applyFont="1" applyFill="1" applyBorder="1" applyAlignment="1">
      <alignment horizontal="left" vertical="center"/>
    </xf>
    <xf numFmtId="0" fontId="0" fillId="0" borderId="1" xfId="0" applyBorder="1"/>
    <xf numFmtId="0" fontId="6" fillId="2" borderId="1" xfId="0" applyFont="1" applyFill="1" applyBorder="1" applyAlignment="1">
      <alignment horizontal="left" vertical="center"/>
    </xf>
    <xf numFmtId="0" fontId="1" fillId="2" borderId="1" xfId="0" applyFont="1" applyFill="1" applyBorder="1" applyAlignment="1">
      <alignment horizontal="left" vertical="center"/>
    </xf>
    <xf numFmtId="0" fontId="13" fillId="0" borderId="0" xfId="3"/>
    <xf numFmtId="0" fontId="10" fillId="0" borderId="12" xfId="0" applyFont="1" applyBorder="1" applyAlignment="1">
      <alignment horizontal="left" vertical="center" wrapText="1"/>
    </xf>
    <xf numFmtId="0" fontId="10" fillId="0" borderId="13" xfId="0" applyFont="1" applyBorder="1" applyAlignment="1">
      <alignment vertical="center" wrapText="1"/>
    </xf>
    <xf numFmtId="3" fontId="12" fillId="0" borderId="13" xfId="0" applyNumberFormat="1" applyFont="1" applyBorder="1" applyAlignment="1">
      <alignment horizontal="right" vertical="center" wrapText="1"/>
    </xf>
    <xf numFmtId="3" fontId="12" fillId="0" borderId="3" xfId="0" applyNumberFormat="1" applyFont="1" applyBorder="1" applyAlignment="1">
      <alignment horizontal="right" vertical="center" wrapText="1"/>
    </xf>
    <xf numFmtId="3" fontId="12" fillId="0" borderId="0" xfId="0" applyNumberFormat="1" applyFont="1" applyAlignment="1">
      <alignment horizontal="right" vertical="center" wrapText="1"/>
    </xf>
    <xf numFmtId="3" fontId="0" fillId="5" borderId="0" xfId="0" applyNumberFormat="1" applyFill="1"/>
    <xf numFmtId="167" fontId="0" fillId="5" borderId="0" xfId="2" applyNumberFormat="1" applyFont="1" applyFill="1"/>
    <xf numFmtId="17" fontId="16" fillId="0" borderId="11" xfId="0" quotePrefix="1" applyNumberFormat="1" applyFont="1" applyBorder="1" applyAlignment="1">
      <alignment horizontal="center" vertical="center" wrapText="1"/>
    </xf>
    <xf numFmtId="17" fontId="5" fillId="0" borderId="0" xfId="0" quotePrefix="1" applyNumberFormat="1" applyFont="1" applyAlignment="1">
      <alignment vertical="center" wrapText="1"/>
    </xf>
    <xf numFmtId="0" fontId="17" fillId="5" borderId="0" xfId="0" applyFont="1" applyFill="1" applyAlignment="1">
      <alignment horizontal="center" vertical="center" wrapText="1"/>
    </xf>
    <xf numFmtId="0" fontId="17" fillId="5" borderId="0" xfId="0" applyFont="1" applyFill="1" applyAlignment="1">
      <alignment wrapText="1"/>
    </xf>
    <xf numFmtId="166" fontId="18" fillId="0" borderId="12" xfId="0" applyNumberFormat="1" applyFont="1" applyBorder="1" applyAlignment="1">
      <alignment vertical="center" wrapText="1"/>
    </xf>
    <xf numFmtId="166" fontId="12" fillId="0" borderId="12" xfId="0" applyNumberFormat="1" applyFont="1" applyBorder="1" applyAlignment="1">
      <alignment horizontal="right" vertical="center" wrapText="1"/>
    </xf>
    <xf numFmtId="166" fontId="12" fillId="0" borderId="0" xfId="0" applyNumberFormat="1" applyFont="1" applyAlignment="1">
      <alignment horizontal="right" vertical="center" wrapText="1"/>
    </xf>
    <xf numFmtId="3" fontId="0" fillId="0" borderId="0" xfId="0" applyNumberFormat="1"/>
    <xf numFmtId="0" fontId="12" fillId="0" borderId="12" xfId="0" applyFont="1" applyBorder="1" applyAlignment="1">
      <alignment horizontal="right" vertical="center" wrapText="1"/>
    </xf>
    <xf numFmtId="0" fontId="16" fillId="10" borderId="2" xfId="0" applyFont="1" applyFill="1" applyBorder="1" applyAlignment="1">
      <alignment horizontal="center" wrapText="1"/>
    </xf>
    <xf numFmtId="0" fontId="16" fillId="10" borderId="11" xfId="0" applyFont="1" applyFill="1" applyBorder="1" applyAlignment="1">
      <alignment horizontal="center" wrapText="1"/>
    </xf>
    <xf numFmtId="0" fontId="13" fillId="10" borderId="11" xfId="3" applyFill="1" applyBorder="1" applyAlignment="1">
      <alignment horizontal="center" wrapText="1"/>
    </xf>
    <xf numFmtId="3" fontId="12" fillId="2" borderId="12" xfId="0" applyNumberFormat="1" applyFont="1" applyFill="1" applyBorder="1" applyAlignment="1">
      <alignment horizontal="right" vertical="center" wrapText="1"/>
    </xf>
    <xf numFmtId="165" fontId="0" fillId="0" borderId="0" xfId="1" applyNumberFormat="1" applyFont="1" applyAlignment="1">
      <alignment horizontal="center" vertical="center" wrapText="1"/>
    </xf>
    <xf numFmtId="165" fontId="0" fillId="0" borderId="0" xfId="1" applyNumberFormat="1" applyFont="1" applyAlignment="1">
      <alignment horizontal="center"/>
    </xf>
    <xf numFmtId="169" fontId="0" fillId="0" borderId="0" xfId="1" applyNumberFormat="1" applyFont="1"/>
    <xf numFmtId="43" fontId="0" fillId="0" borderId="0" xfId="1" applyFont="1"/>
    <xf numFmtId="0" fontId="5" fillId="0" borderId="0" xfId="0" applyFont="1" applyAlignment="1">
      <alignment horizontal="center" vertical="center"/>
    </xf>
    <xf numFmtId="17" fontId="5" fillId="0" borderId="0" xfId="0" applyNumberFormat="1" applyFont="1" applyAlignment="1">
      <alignment horizontal="center" vertical="center" wrapText="1"/>
    </xf>
    <xf numFmtId="0" fontId="19" fillId="0" borderId="0" xfId="0" applyFont="1" applyAlignment="1">
      <alignment vertical="center"/>
    </xf>
    <xf numFmtId="2" fontId="0" fillId="0" borderId="0" xfId="0" applyNumberFormat="1"/>
    <xf numFmtId="0" fontId="8" fillId="2" borderId="0" xfId="0" applyFont="1" applyFill="1" applyAlignment="1">
      <alignment horizontal="left" vertical="center"/>
    </xf>
    <xf numFmtId="0" fontId="9" fillId="0" borderId="6"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8" fillId="4" borderId="1" xfId="0" applyFont="1" applyFill="1" applyBorder="1" applyAlignment="1">
      <alignment horizontal="left" vertical="center"/>
    </xf>
    <xf numFmtId="0" fontId="0" fillId="0" borderId="3" xfId="0" applyBorder="1" applyAlignment="1">
      <alignment horizontal="center"/>
    </xf>
    <xf numFmtId="0" fontId="0" fillId="0" borderId="4" xfId="0" applyBorder="1" applyAlignment="1">
      <alignment horizontal="center"/>
    </xf>
    <xf numFmtId="0" fontId="9" fillId="0" borderId="3" xfId="0" applyFont="1" applyBorder="1" applyAlignment="1">
      <alignment horizontal="center" wrapText="1"/>
    </xf>
    <xf numFmtId="0" fontId="9" fillId="0" borderId="4" xfId="0" applyFont="1" applyBorder="1" applyAlignment="1">
      <alignment horizontal="center" wrapText="1"/>
    </xf>
    <xf numFmtId="0" fontId="9" fillId="0" borderId="0" xfId="0" applyFont="1" applyAlignment="1">
      <alignment horizontal="center" wrapText="1"/>
    </xf>
    <xf numFmtId="0" fontId="10" fillId="2" borderId="7" xfId="0" applyFont="1" applyFill="1" applyBorder="1" applyAlignment="1">
      <alignment horizontal="left" vertical="top" wrapText="1"/>
    </xf>
    <xf numFmtId="0" fontId="10" fillId="2" borderId="0" xfId="0" applyFont="1" applyFill="1" applyAlignment="1">
      <alignment horizontal="left" vertical="top" wrapText="1"/>
    </xf>
    <xf numFmtId="0" fontId="9" fillId="7" borderId="3" xfId="0" applyFont="1" applyFill="1" applyBorder="1" applyAlignment="1">
      <alignment horizontal="center" wrapText="1"/>
    </xf>
    <xf numFmtId="0" fontId="9" fillId="7" borderId="4" xfId="0" applyFont="1" applyFill="1" applyBorder="1" applyAlignment="1">
      <alignment horizontal="center" wrapText="1"/>
    </xf>
    <xf numFmtId="0" fontId="9" fillId="3" borderId="3" xfId="0" applyFont="1" applyFill="1" applyBorder="1" applyAlignment="1">
      <alignment horizontal="center" wrapText="1"/>
    </xf>
    <xf numFmtId="0" fontId="9" fillId="3" borderId="4" xfId="0" applyFont="1" applyFill="1" applyBorder="1" applyAlignment="1">
      <alignment horizontal="center" wrapText="1"/>
    </xf>
    <xf numFmtId="0" fontId="9" fillId="3" borderId="0" xfId="0" applyFont="1" applyFill="1" applyAlignment="1">
      <alignment horizontal="center" wrapText="1"/>
    </xf>
    <xf numFmtId="0" fontId="9" fillId="10" borderId="6" xfId="0" applyFont="1" applyFill="1" applyBorder="1" applyAlignment="1">
      <alignment horizontal="center" wrapText="1"/>
    </xf>
    <xf numFmtId="0" fontId="9" fillId="10" borderId="7" xfId="0" applyFont="1" applyFill="1" applyBorder="1" applyAlignment="1">
      <alignment horizontal="center" wrapText="1"/>
    </xf>
    <xf numFmtId="0" fontId="9" fillId="10" borderId="8" xfId="0" applyFont="1" applyFill="1" applyBorder="1" applyAlignment="1">
      <alignment horizontal="center" wrapText="1"/>
    </xf>
    <xf numFmtId="0" fontId="12" fillId="9" borderId="13" xfId="0" applyFont="1" applyFill="1" applyBorder="1" applyAlignment="1">
      <alignment horizontal="right" vertical="center" wrapText="1"/>
    </xf>
    <xf numFmtId="0" fontId="12" fillId="9" borderId="3" xfId="0" applyFont="1" applyFill="1" applyBorder="1" applyAlignment="1">
      <alignment horizontal="right" vertical="center" wrapText="1"/>
    </xf>
    <xf numFmtId="0" fontId="12" fillId="9" borderId="4" xfId="0" applyFont="1" applyFill="1" applyBorder="1" applyAlignment="1">
      <alignment horizontal="right" vertical="center" wrapText="1"/>
    </xf>
    <xf numFmtId="0" fontId="15" fillId="2" borderId="1" xfId="0" applyFont="1" applyFill="1" applyBorder="1" applyAlignment="1">
      <alignment horizontal="left" vertical="center"/>
    </xf>
    <xf numFmtId="0" fontId="0" fillId="5" borderId="0" xfId="0" applyFill="1" applyAlignment="1">
      <alignment horizontal="center" wrapText="1"/>
    </xf>
    <xf numFmtId="0" fontId="0" fillId="0" borderId="0" xfId="0" applyAlignment="1">
      <alignment horizontal="center"/>
    </xf>
    <xf numFmtId="0" fontId="16" fillId="10" borderId="2" xfId="0" applyFont="1" applyFill="1" applyBorder="1" applyAlignment="1">
      <alignment horizontal="center" wrapText="1"/>
    </xf>
    <xf numFmtId="0" fontId="16" fillId="10" borderId="5" xfId="0" applyFont="1" applyFill="1" applyBorder="1" applyAlignment="1">
      <alignment horizontal="center" wrapText="1"/>
    </xf>
    <xf numFmtId="0" fontId="16" fillId="10" borderId="11" xfId="0" applyFont="1" applyFill="1" applyBorder="1" applyAlignment="1">
      <alignment horizontal="center" wrapText="1"/>
    </xf>
    <xf numFmtId="0" fontId="16" fillId="10" borderId="13" xfId="0" applyFont="1" applyFill="1" applyBorder="1" applyAlignment="1">
      <alignment horizontal="center" wrapText="1"/>
    </xf>
    <xf numFmtId="0" fontId="16" fillId="10" borderId="3" xfId="0" applyFont="1" applyFill="1" applyBorder="1" applyAlignment="1">
      <alignment horizontal="center" wrapText="1"/>
    </xf>
    <xf numFmtId="0" fontId="16" fillId="10" borderId="4" xfId="0" applyFont="1" applyFill="1" applyBorder="1" applyAlignment="1">
      <alignment horizontal="center" wrapText="1"/>
    </xf>
    <xf numFmtId="168" fontId="0" fillId="0" borderId="0" xfId="1" quotePrefix="1" applyNumberFormat="1" applyFont="1" applyAlignment="1">
      <alignment horizontal="center"/>
    </xf>
    <xf numFmtId="168" fontId="0" fillId="0" borderId="0" xfId="1" applyNumberFormat="1" applyFont="1" applyAlignment="1">
      <alignment horizontal="center"/>
    </xf>
    <xf numFmtId="14" fontId="0" fillId="0" borderId="0" xfId="1" quotePrefix="1" applyNumberFormat="1" applyFont="1" applyAlignment="1">
      <alignment horizontal="center"/>
    </xf>
    <xf numFmtId="14" fontId="0" fillId="0" borderId="0" xfId="1" applyNumberFormat="1" applyFont="1" applyAlignment="1">
      <alignment horizontal="center"/>
    </xf>
    <xf numFmtId="165" fontId="0" fillId="0" borderId="0" xfId="1" applyNumberFormat="1" applyFont="1" applyAlignment="1">
      <alignment horizontal="center" vertical="center" wrapText="1"/>
    </xf>
    <xf numFmtId="0" fontId="0" fillId="0" borderId="0" xfId="0" applyAlignment="1">
      <alignment horizontal="left" vertical="center" wrapText="1"/>
    </xf>
    <xf numFmtId="0" fontId="0" fillId="0" borderId="0" xfId="0" applyAlignment="1"/>
    <xf numFmtId="0" fontId="0" fillId="4" borderId="1" xfId="0" applyFill="1" applyBorder="1" applyAlignment="1"/>
    <xf numFmtId="0" fontId="0" fillId="0" borderId="1" xfId="0" applyBorder="1" applyAlignment="1"/>
  </cellXfs>
  <cellStyles count="4">
    <cellStyle name="Comma 2" xfId="1" xr:uid="{AB990CA7-82B0-8643-B410-186BC804BED1}"/>
    <cellStyle name="Hyperlink" xfId="3" builtinId="8"/>
    <cellStyle name="Normal" xfId="0" builtinId="0"/>
    <cellStyle name="Percent 2" xfId="2" xr:uid="{0C471F72-D6E9-394B-90E5-21A0BEDB92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1600200</xdr:colOff>
      <xdr:row>0</xdr:row>
      <xdr:rowOff>600075</xdr:rowOff>
    </xdr:to>
    <xdr:pic>
      <xdr:nvPicPr>
        <xdr:cNvPr id="2" name="Picture 1">
          <a:extLst>
            <a:ext uri="{FF2B5EF4-FFF2-40B4-BE49-F238E27FC236}">
              <a16:creationId xmlns:a16="http://schemas.microsoft.com/office/drawing/2014/main" id="{D5EE743F-66CC-45D6-BB12-2E63542C13AC}"/>
            </a:ext>
          </a:extLst>
        </xdr:cNvPr>
        <xdr:cNvPicPr>
          <a:picLocks noChangeAspect="1"/>
        </xdr:cNvPicPr>
      </xdr:nvPicPr>
      <xdr:blipFill>
        <a:blip xmlns:r="http://schemas.openxmlformats.org/officeDocument/2006/relationships" r:embed="rId1"/>
        <a:stretch>
          <a:fillRect/>
        </a:stretch>
      </xdr:blipFill>
      <xdr:spPr>
        <a:xfrm>
          <a:off x="0" y="0"/>
          <a:ext cx="2447925" cy="600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495300</xdr:colOff>
      <xdr:row>0</xdr:row>
      <xdr:rowOff>647700</xdr:rowOff>
    </xdr:to>
    <xdr:pic>
      <xdr:nvPicPr>
        <xdr:cNvPr id="2" name="Picture 1">
          <a:extLst>
            <a:ext uri="{FF2B5EF4-FFF2-40B4-BE49-F238E27FC236}">
              <a16:creationId xmlns:a16="http://schemas.microsoft.com/office/drawing/2014/main" id="{308BC520-705A-4255-9FB9-340F3D0B2626}"/>
            </a:ext>
          </a:extLst>
        </xdr:cNvPr>
        <xdr:cNvPicPr>
          <a:picLocks noChangeAspect="1"/>
        </xdr:cNvPicPr>
      </xdr:nvPicPr>
      <xdr:blipFill>
        <a:blip xmlns:r="http://schemas.openxmlformats.org/officeDocument/2006/relationships" r:embed="rId1"/>
        <a:stretch>
          <a:fillRect/>
        </a:stretch>
      </xdr:blipFill>
      <xdr:spPr>
        <a:xfrm>
          <a:off x="0" y="0"/>
          <a:ext cx="2647950"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3276600</xdr:colOff>
      <xdr:row>0</xdr:row>
      <xdr:rowOff>809625</xdr:rowOff>
    </xdr:to>
    <xdr:pic>
      <xdr:nvPicPr>
        <xdr:cNvPr id="2" name="Picture 1">
          <a:extLst>
            <a:ext uri="{FF2B5EF4-FFF2-40B4-BE49-F238E27FC236}">
              <a16:creationId xmlns:a16="http://schemas.microsoft.com/office/drawing/2014/main" id="{B471B733-FC2E-498B-90BC-362B9A9B298F}"/>
            </a:ext>
          </a:extLst>
        </xdr:cNvPr>
        <xdr:cNvPicPr>
          <a:picLocks noChangeAspect="1"/>
        </xdr:cNvPicPr>
      </xdr:nvPicPr>
      <xdr:blipFill>
        <a:blip xmlns:r="http://schemas.openxmlformats.org/officeDocument/2006/relationships" r:embed="rId1"/>
        <a:stretch>
          <a:fillRect/>
        </a:stretch>
      </xdr:blipFill>
      <xdr:spPr>
        <a:xfrm>
          <a:off x="0" y="0"/>
          <a:ext cx="3276600" cy="809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38100</xdr:colOff>
      <xdr:row>3</xdr:row>
      <xdr:rowOff>638175</xdr:rowOff>
    </xdr:to>
    <xdr:pic>
      <xdr:nvPicPr>
        <xdr:cNvPr id="2" name="Picture 1">
          <a:extLst>
            <a:ext uri="{FF2B5EF4-FFF2-40B4-BE49-F238E27FC236}">
              <a16:creationId xmlns:a16="http://schemas.microsoft.com/office/drawing/2014/main" id="{B5ABD386-ECC5-4DAD-BC4E-D943E2EFCF9F}"/>
            </a:ext>
          </a:extLst>
        </xdr:cNvPr>
        <xdr:cNvPicPr>
          <a:picLocks noChangeAspect="1"/>
        </xdr:cNvPicPr>
      </xdr:nvPicPr>
      <xdr:blipFill>
        <a:blip xmlns:r="http://schemas.openxmlformats.org/officeDocument/2006/relationships" r:embed="rId1"/>
        <a:stretch>
          <a:fillRect/>
        </a:stretch>
      </xdr:blipFill>
      <xdr:spPr>
        <a:xfrm>
          <a:off x="0" y="0"/>
          <a:ext cx="2581275"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171450</xdr:colOff>
      <xdr:row>0</xdr:row>
      <xdr:rowOff>676275</xdr:rowOff>
    </xdr:to>
    <xdr:pic>
      <xdr:nvPicPr>
        <xdr:cNvPr id="2" name="Picture 1">
          <a:extLst>
            <a:ext uri="{FF2B5EF4-FFF2-40B4-BE49-F238E27FC236}">
              <a16:creationId xmlns:a16="http://schemas.microsoft.com/office/drawing/2014/main" id="{08B0CDF5-5909-49AA-878C-611EF187800E}"/>
            </a:ext>
          </a:extLst>
        </xdr:cNvPr>
        <xdr:cNvPicPr>
          <a:picLocks noChangeAspect="1"/>
        </xdr:cNvPicPr>
      </xdr:nvPicPr>
      <xdr:blipFill>
        <a:blip xmlns:r="http://schemas.openxmlformats.org/officeDocument/2006/relationships" r:embed="rId1"/>
        <a:stretch>
          <a:fillRect/>
        </a:stretch>
      </xdr:blipFill>
      <xdr:spPr>
        <a:xfrm>
          <a:off x="0" y="0"/>
          <a:ext cx="2724150" cy="6762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533400</xdr:colOff>
      <xdr:row>0</xdr:row>
      <xdr:rowOff>666750</xdr:rowOff>
    </xdr:to>
    <xdr:pic>
      <xdr:nvPicPr>
        <xdr:cNvPr id="2" name="Picture 1">
          <a:extLst>
            <a:ext uri="{FF2B5EF4-FFF2-40B4-BE49-F238E27FC236}">
              <a16:creationId xmlns:a16="http://schemas.microsoft.com/office/drawing/2014/main" id="{524A59E7-4D25-422B-A97F-92E7A4C49729}"/>
            </a:ext>
          </a:extLst>
        </xdr:cNvPr>
        <xdr:cNvPicPr>
          <a:picLocks noChangeAspect="1"/>
        </xdr:cNvPicPr>
      </xdr:nvPicPr>
      <xdr:blipFill>
        <a:blip xmlns:r="http://schemas.openxmlformats.org/officeDocument/2006/relationships" r:embed="rId1"/>
        <a:stretch>
          <a:fillRect/>
        </a:stretch>
      </xdr:blipFill>
      <xdr:spPr>
        <a:xfrm>
          <a:off x="0" y="0"/>
          <a:ext cx="2676525"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America%20Works%20State%20Data%20File%20revised%20January%2020%20202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 Update Data"/>
      <sheetName val="June update data"/>
      <sheetName val="July Update Data"/>
      <sheetName val="by state job change"/>
      <sheetName val="by state job change percent"/>
      <sheetName val="0. Table of Contents"/>
      <sheetName val="1. civ pop (thousands)"/>
      <sheetName val="2. labor force (thousands)"/>
      <sheetName val="3. labor force partic rate"/>
      <sheetName val="4. Employed (thousands)"/>
      <sheetName val="5. employed pop rate"/>
      <sheetName val="6. Employed by state &amp; industry"/>
      <sheetName val="7. unemployed (thousands)"/>
      <sheetName val="8. unemployment rate."/>
      <sheetName val="9. Unfilled Job Openings"/>
      <sheetName val="10. Hires"/>
      <sheetName val="11. Quits"/>
      <sheetName val="13. Labor Shortage or Surplus"/>
      <sheetName val="14. Missing workers"/>
      <sheetName val="As Published by BLS"/>
      <sheetName val="Sorting Template"/>
      <sheetName val="May update data"/>
      <sheetName val="May '21 Table 1 unemploymen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W8">
            <v>68.673000000000002</v>
          </cell>
        </row>
        <row r="9">
          <cell r="V9">
            <v>21.492000000000001</v>
          </cell>
        </row>
        <row r="10">
          <cell r="V10">
            <v>189.79</v>
          </cell>
        </row>
        <row r="11">
          <cell r="V11">
            <v>50.52</v>
          </cell>
        </row>
        <row r="12">
          <cell r="V12">
            <v>1383.223</v>
          </cell>
        </row>
        <row r="13">
          <cell r="V13">
            <v>171.322</v>
          </cell>
        </row>
        <row r="14">
          <cell r="V14">
            <v>115.124</v>
          </cell>
        </row>
        <row r="15">
          <cell r="V15">
            <v>25.800999999999998</v>
          </cell>
        </row>
        <row r="16">
          <cell r="V16">
            <v>26.059000000000001</v>
          </cell>
        </row>
        <row r="17">
          <cell r="V17">
            <v>490.69099999999997</v>
          </cell>
        </row>
        <row r="18">
          <cell r="V18">
            <v>158.107</v>
          </cell>
        </row>
        <row r="19">
          <cell r="V19">
            <v>40.865000000000002</v>
          </cell>
        </row>
        <row r="20">
          <cell r="V20">
            <v>25.079000000000001</v>
          </cell>
        </row>
        <row r="21">
          <cell r="V21">
            <v>370.43799999999999</v>
          </cell>
        </row>
        <row r="22">
          <cell r="V22">
            <v>110.175</v>
          </cell>
        </row>
        <row r="23">
          <cell r="V23">
            <v>64.707999999999998</v>
          </cell>
        </row>
        <row r="24">
          <cell r="V24">
            <v>58.441000000000003</v>
          </cell>
        </row>
        <row r="25">
          <cell r="V25">
            <v>84.58</v>
          </cell>
        </row>
        <row r="26">
          <cell r="V26">
            <v>111.607</v>
          </cell>
        </row>
        <row r="27">
          <cell r="V27">
            <v>33.06</v>
          </cell>
        </row>
        <row r="28">
          <cell r="V28">
            <v>178.43299999999999</v>
          </cell>
        </row>
        <row r="29">
          <cell r="V29">
            <v>196.935</v>
          </cell>
        </row>
        <row r="30">
          <cell r="V30">
            <v>291.3</v>
          </cell>
        </row>
        <row r="31">
          <cell r="V31">
            <v>106.41500000000001</v>
          </cell>
        </row>
        <row r="32">
          <cell r="V32">
            <v>69.831999999999994</v>
          </cell>
        </row>
        <row r="33">
          <cell r="V33">
            <v>114.556</v>
          </cell>
        </row>
        <row r="34">
          <cell r="V34">
            <v>16.908000000000001</v>
          </cell>
        </row>
        <row r="35">
          <cell r="V35">
            <v>19.341999999999999</v>
          </cell>
        </row>
        <row r="36">
          <cell r="V36">
            <v>112.764</v>
          </cell>
        </row>
        <row r="37">
          <cell r="V37">
            <v>21.356999999999999</v>
          </cell>
        </row>
        <row r="38">
          <cell r="V38">
            <v>308.73500000000001</v>
          </cell>
        </row>
        <row r="39">
          <cell r="V39">
            <v>61.938000000000002</v>
          </cell>
        </row>
        <row r="40">
          <cell r="V40">
            <v>639.65800000000002</v>
          </cell>
        </row>
        <row r="41">
          <cell r="V41">
            <v>208.126</v>
          </cell>
        </row>
        <row r="42">
          <cell r="V42">
            <v>13.316000000000001</v>
          </cell>
        </row>
        <row r="43">
          <cell r="V43">
            <v>289.16300000000001</v>
          </cell>
        </row>
        <row r="44">
          <cell r="V44">
            <v>50.442999999999998</v>
          </cell>
        </row>
        <row r="45">
          <cell r="V45">
            <v>95.611999999999995</v>
          </cell>
        </row>
        <row r="46">
          <cell r="V46">
            <v>377.80799999999999</v>
          </cell>
        </row>
        <row r="47">
          <cell r="V47">
            <v>29.527999999999999</v>
          </cell>
        </row>
        <row r="48">
          <cell r="V48">
            <v>94.322000000000003</v>
          </cell>
        </row>
        <row r="49">
          <cell r="V49">
            <v>13.347</v>
          </cell>
        </row>
        <row r="50">
          <cell r="V50">
            <v>139.81700000000001</v>
          </cell>
        </row>
        <row r="51">
          <cell r="V51">
            <v>769.95799999999997</v>
          </cell>
        </row>
        <row r="52">
          <cell r="V52">
            <v>37.372999999999998</v>
          </cell>
        </row>
        <row r="53">
          <cell r="V53">
            <v>8.7710000000000008</v>
          </cell>
        </row>
        <row r="54">
          <cell r="V54">
            <v>154.126</v>
          </cell>
        </row>
        <row r="55">
          <cell r="V55">
            <v>198.08799999999999</v>
          </cell>
        </row>
        <row r="56">
          <cell r="V56">
            <v>34.341000000000001</v>
          </cell>
        </row>
        <row r="57">
          <cell r="V57">
            <v>100.56</v>
          </cell>
        </row>
        <row r="58">
          <cell r="V58">
            <v>12.048</v>
          </cell>
        </row>
      </sheetData>
      <sheetData sheetId="13"/>
      <sheetData sheetId="14">
        <row r="9">
          <cell r="B9">
            <v>98</v>
          </cell>
          <cell r="G9">
            <v>143</v>
          </cell>
        </row>
        <row r="10">
          <cell r="B10">
            <v>23</v>
          </cell>
          <cell r="G10">
            <v>30</v>
          </cell>
        </row>
        <row r="11">
          <cell r="B11">
            <v>156</v>
          </cell>
          <cell r="G11">
            <v>214</v>
          </cell>
        </row>
        <row r="12">
          <cell r="B12">
            <v>59</v>
          </cell>
          <cell r="G12">
            <v>95</v>
          </cell>
        </row>
        <row r="13">
          <cell r="B13">
            <v>780</v>
          </cell>
          <cell r="G13">
            <v>1157</v>
          </cell>
        </row>
        <row r="14">
          <cell r="B14">
            <v>125</v>
          </cell>
          <cell r="G14">
            <v>192</v>
          </cell>
        </row>
        <row r="15">
          <cell r="B15">
            <v>70</v>
          </cell>
          <cell r="G15">
            <v>100</v>
          </cell>
        </row>
        <row r="16">
          <cell r="B16">
            <v>23</v>
          </cell>
          <cell r="G16">
            <v>31</v>
          </cell>
        </row>
        <row r="17">
          <cell r="B17">
            <v>34</v>
          </cell>
          <cell r="G17">
            <v>39</v>
          </cell>
        </row>
        <row r="18">
          <cell r="B18">
            <v>416</v>
          </cell>
          <cell r="G18">
            <v>656</v>
          </cell>
        </row>
        <row r="19">
          <cell r="B19">
            <v>227</v>
          </cell>
          <cell r="G19">
            <v>417</v>
          </cell>
        </row>
        <row r="20">
          <cell r="B20">
            <v>28</v>
          </cell>
          <cell r="G20">
            <v>27</v>
          </cell>
        </row>
        <row r="21">
          <cell r="B21">
            <v>40</v>
          </cell>
          <cell r="G21">
            <v>54</v>
          </cell>
        </row>
        <row r="22">
          <cell r="B22">
            <v>266</v>
          </cell>
          <cell r="G22">
            <v>436</v>
          </cell>
        </row>
        <row r="23">
          <cell r="B23">
            <v>150</v>
          </cell>
          <cell r="G23">
            <v>230</v>
          </cell>
        </row>
        <row r="24">
          <cell r="B24">
            <v>75</v>
          </cell>
          <cell r="G24">
            <v>113</v>
          </cell>
        </row>
        <row r="25">
          <cell r="B25">
            <v>71</v>
          </cell>
          <cell r="G25">
            <v>86</v>
          </cell>
        </row>
        <row r="26">
          <cell r="B26">
            <v>89</v>
          </cell>
          <cell r="G26">
            <v>145</v>
          </cell>
        </row>
        <row r="27">
          <cell r="B27">
            <v>99</v>
          </cell>
          <cell r="G27">
            <v>138</v>
          </cell>
        </row>
        <row r="28">
          <cell r="B28">
            <v>32</v>
          </cell>
          <cell r="G28">
            <v>50</v>
          </cell>
        </row>
        <row r="29">
          <cell r="B29">
            <v>154</v>
          </cell>
          <cell r="G29">
            <v>210</v>
          </cell>
        </row>
        <row r="30">
          <cell r="B30">
            <v>184</v>
          </cell>
          <cell r="G30">
            <v>281</v>
          </cell>
        </row>
        <row r="31">
          <cell r="B31">
            <v>214</v>
          </cell>
          <cell r="G31">
            <v>366</v>
          </cell>
        </row>
        <row r="32">
          <cell r="B32">
            <v>121</v>
          </cell>
          <cell r="G32">
            <v>194</v>
          </cell>
        </row>
        <row r="33">
          <cell r="B33">
            <v>54</v>
          </cell>
          <cell r="G33">
            <v>84</v>
          </cell>
        </row>
        <row r="34">
          <cell r="B34">
            <v>125</v>
          </cell>
          <cell r="G34">
            <v>205</v>
          </cell>
        </row>
        <row r="35">
          <cell r="B35">
            <v>27</v>
          </cell>
          <cell r="G35">
            <v>38</v>
          </cell>
        </row>
        <row r="36">
          <cell r="B36">
            <v>49</v>
          </cell>
          <cell r="G36">
            <v>71</v>
          </cell>
        </row>
        <row r="37">
          <cell r="B37">
            <v>61</v>
          </cell>
          <cell r="G37">
            <v>109</v>
          </cell>
        </row>
        <row r="38">
          <cell r="B38">
            <v>37</v>
          </cell>
          <cell r="G38">
            <v>54</v>
          </cell>
        </row>
        <row r="39">
          <cell r="B39">
            <v>195</v>
          </cell>
          <cell r="G39">
            <v>294</v>
          </cell>
        </row>
        <row r="40">
          <cell r="B40">
            <v>41</v>
          </cell>
          <cell r="G40">
            <v>66</v>
          </cell>
        </row>
        <row r="41">
          <cell r="B41">
            <v>393</v>
          </cell>
          <cell r="G41">
            <v>553</v>
          </cell>
        </row>
        <row r="42">
          <cell r="B42">
            <v>226</v>
          </cell>
          <cell r="G42">
            <v>329</v>
          </cell>
        </row>
        <row r="43">
          <cell r="B43">
            <v>23</v>
          </cell>
          <cell r="G43">
            <v>32</v>
          </cell>
        </row>
        <row r="44">
          <cell r="B44">
            <v>260</v>
          </cell>
          <cell r="G44">
            <v>378</v>
          </cell>
        </row>
        <row r="45">
          <cell r="B45">
            <v>81</v>
          </cell>
          <cell r="G45">
            <v>123</v>
          </cell>
        </row>
        <row r="46">
          <cell r="B46">
            <v>114</v>
          </cell>
          <cell r="G46">
            <v>142</v>
          </cell>
        </row>
        <row r="47">
          <cell r="B47">
            <v>262</v>
          </cell>
          <cell r="G47">
            <v>412</v>
          </cell>
        </row>
        <row r="48">
          <cell r="B48">
            <v>23</v>
          </cell>
          <cell r="G48">
            <v>38</v>
          </cell>
        </row>
        <row r="49">
          <cell r="B49">
            <v>105</v>
          </cell>
          <cell r="G49">
            <v>182</v>
          </cell>
        </row>
        <row r="50">
          <cell r="B50">
            <v>21</v>
          </cell>
          <cell r="G50">
            <v>34</v>
          </cell>
        </row>
        <row r="51">
          <cell r="B51">
            <v>161</v>
          </cell>
          <cell r="G51">
            <v>227</v>
          </cell>
        </row>
        <row r="52">
          <cell r="B52">
            <v>534</v>
          </cell>
          <cell r="G52">
            <v>837</v>
          </cell>
        </row>
        <row r="53">
          <cell r="B53">
            <v>77</v>
          </cell>
          <cell r="G53">
            <v>110</v>
          </cell>
        </row>
        <row r="54">
          <cell r="B54">
            <v>16</v>
          </cell>
          <cell r="G54">
            <v>25</v>
          </cell>
        </row>
        <row r="55">
          <cell r="B55">
            <v>217</v>
          </cell>
          <cell r="G55">
            <v>336</v>
          </cell>
        </row>
        <row r="56">
          <cell r="B56">
            <v>165</v>
          </cell>
          <cell r="G56">
            <v>224</v>
          </cell>
        </row>
        <row r="57">
          <cell r="B57">
            <v>44</v>
          </cell>
          <cell r="G57">
            <v>60</v>
          </cell>
        </row>
        <row r="58">
          <cell r="B58">
            <v>149</v>
          </cell>
          <cell r="G58">
            <v>219</v>
          </cell>
        </row>
        <row r="59">
          <cell r="B59">
            <v>17</v>
          </cell>
          <cell r="G59">
            <v>20</v>
          </cell>
        </row>
      </sheetData>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bls.gov/news.release/jltst.t01.htm" TargetMode="External"/><Relationship Id="rId2" Type="http://schemas.openxmlformats.org/officeDocument/2006/relationships/hyperlink" Target="https://www.bls.gov/news.release/jltst.t01.htm" TargetMode="External"/><Relationship Id="rId1" Type="http://schemas.openxmlformats.org/officeDocument/2006/relationships/hyperlink" Target="https://www.bls.gov/news.release/jltst.t01.ht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E705D-7B88-794E-A0A7-EFBEAABA5362}">
  <dimension ref="A1:D9"/>
  <sheetViews>
    <sheetView workbookViewId="0">
      <selection activeCell="B17" sqref="B17"/>
    </sheetView>
  </sheetViews>
  <sheetFormatPr defaultColWidth="8.85546875" defaultRowHeight="14.45"/>
  <cols>
    <col min="1" max="1" width="12.7109375" customWidth="1"/>
    <col min="2" max="2" width="33.28515625" customWidth="1"/>
    <col min="3" max="4" width="19.42578125" customWidth="1"/>
  </cols>
  <sheetData>
    <row r="1" spans="1:4" ht="50.25" customHeight="1"/>
    <row r="2" spans="1:4" ht="26.25" customHeight="1">
      <c r="A2" s="1" t="s">
        <v>0</v>
      </c>
    </row>
    <row r="3" spans="1:4" ht="21">
      <c r="A3" s="2" t="s">
        <v>1</v>
      </c>
    </row>
    <row r="4" spans="1:4" ht="29.1">
      <c r="A4" s="3" t="s">
        <v>2</v>
      </c>
      <c r="B4" s="3" t="s">
        <v>3</v>
      </c>
      <c r="C4" s="3" t="s">
        <v>4</v>
      </c>
      <c r="D4" s="3" t="s">
        <v>5</v>
      </c>
    </row>
    <row r="5" spans="1:4">
      <c r="A5" s="4">
        <v>1</v>
      </c>
      <c r="B5" s="5" t="s">
        <v>6</v>
      </c>
      <c r="C5" s="6" t="s">
        <v>7</v>
      </c>
      <c r="D5" s="6" t="s">
        <v>8</v>
      </c>
    </row>
    <row r="6" spans="1:4">
      <c r="A6" s="4">
        <v>2</v>
      </c>
      <c r="B6" s="5" t="s">
        <v>9</v>
      </c>
      <c r="C6" s="6" t="s">
        <v>7</v>
      </c>
      <c r="D6" s="6" t="s">
        <v>8</v>
      </c>
    </row>
    <row r="7" spans="1:4">
      <c r="A7" s="4">
        <v>3</v>
      </c>
      <c r="B7" s="5" t="s">
        <v>10</v>
      </c>
      <c r="C7" s="6" t="s">
        <v>11</v>
      </c>
      <c r="D7" s="6" t="s">
        <v>8</v>
      </c>
    </row>
    <row r="8" spans="1:4" ht="29.1">
      <c r="A8" s="4">
        <v>4</v>
      </c>
      <c r="B8" s="5" t="s">
        <v>12</v>
      </c>
      <c r="C8" s="7" t="s">
        <v>13</v>
      </c>
      <c r="D8" s="6" t="s">
        <v>8</v>
      </c>
    </row>
    <row r="9" spans="1:4" ht="29.1">
      <c r="A9" s="4">
        <v>5</v>
      </c>
      <c r="B9" s="5" t="s">
        <v>12</v>
      </c>
      <c r="C9" s="7" t="s">
        <v>13</v>
      </c>
      <c r="D9" s="6" t="s">
        <v>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97EAC-F755-B544-8738-25DFA8F9A618}">
  <dimension ref="A1:AF57"/>
  <sheetViews>
    <sheetView workbookViewId="0">
      <pane xSplit="1" ySplit="6" topLeftCell="D13" activePane="bottomRight" state="frozen"/>
      <selection pane="bottomRight" activeCell="A3" sqref="A3"/>
      <selection pane="bottomLeft" activeCell="A6" sqref="A6"/>
      <selection pane="topRight" activeCell="B1" sqref="B1"/>
    </sheetView>
  </sheetViews>
  <sheetFormatPr defaultColWidth="9.140625" defaultRowHeight="14.45"/>
  <cols>
    <col min="1" max="1" width="22.85546875" customWidth="1"/>
    <col min="2" max="23" width="9.42578125" bestFit="1" customWidth="1"/>
  </cols>
  <sheetData>
    <row r="1" spans="1:32" ht="54" customHeight="1"/>
    <row r="2" spans="1:32" ht="18.600000000000001">
      <c r="A2" s="8" t="s">
        <v>14</v>
      </c>
    </row>
    <row r="3" spans="1:32">
      <c r="A3" t="s">
        <v>15</v>
      </c>
    </row>
    <row r="4" spans="1:32">
      <c r="A4" t="s">
        <v>16</v>
      </c>
    </row>
    <row r="6" spans="1:32">
      <c r="A6" t="s">
        <v>17</v>
      </c>
      <c r="B6" s="9">
        <v>43862</v>
      </c>
      <c r="C6" s="9">
        <v>43891</v>
      </c>
      <c r="D6" s="9">
        <v>43922</v>
      </c>
      <c r="E6" s="9">
        <v>43952</v>
      </c>
      <c r="F6" s="9">
        <v>43983</v>
      </c>
      <c r="G6" s="9">
        <v>44013</v>
      </c>
      <c r="H6" s="9">
        <v>44044</v>
      </c>
      <c r="I6" s="9">
        <v>44075</v>
      </c>
      <c r="J6" s="9">
        <v>44105</v>
      </c>
      <c r="K6" s="9">
        <v>44136</v>
      </c>
      <c r="L6" s="9">
        <v>44166</v>
      </c>
      <c r="M6" s="9">
        <v>44197</v>
      </c>
      <c r="N6" s="9">
        <v>44228</v>
      </c>
      <c r="O6" s="9">
        <v>44256</v>
      </c>
      <c r="P6" s="9">
        <v>44287</v>
      </c>
      <c r="Q6" s="9">
        <v>44317</v>
      </c>
      <c r="R6" s="9">
        <v>44348</v>
      </c>
      <c r="S6" s="9">
        <v>44378</v>
      </c>
      <c r="T6" s="9">
        <v>44409</v>
      </c>
      <c r="U6" s="9">
        <v>44440</v>
      </c>
      <c r="V6" s="9">
        <v>44470</v>
      </c>
      <c r="W6" s="9">
        <v>44501</v>
      </c>
      <c r="X6" s="9"/>
      <c r="Y6" s="9"/>
      <c r="Z6" s="9"/>
      <c r="AA6" s="9"/>
      <c r="AB6" s="9"/>
      <c r="AC6" s="9"/>
      <c r="AD6" s="9"/>
      <c r="AE6" s="9"/>
      <c r="AF6" s="9"/>
    </row>
    <row r="7" spans="1:32">
      <c r="A7" s="10" t="s">
        <v>18</v>
      </c>
      <c r="B7" s="11">
        <v>2236.491</v>
      </c>
      <c r="C7" s="11">
        <v>2234.17</v>
      </c>
      <c r="D7" s="11">
        <v>2187.2719999999999</v>
      </c>
      <c r="E7" s="11">
        <v>2218.7890000000002</v>
      </c>
      <c r="F7" s="11">
        <v>2221.4360000000001</v>
      </c>
      <c r="G7" s="11">
        <v>2221.8580000000002</v>
      </c>
      <c r="H7" s="11">
        <v>2218.5859999999998</v>
      </c>
      <c r="I7" s="11">
        <v>2212.712</v>
      </c>
      <c r="J7" s="11">
        <v>2266.3000000000002</v>
      </c>
      <c r="K7" s="11">
        <v>2263.9009999999998</v>
      </c>
      <c r="L7" s="11">
        <v>2264.0540000000001</v>
      </c>
      <c r="M7" s="11">
        <v>2257.9609999999998</v>
      </c>
      <c r="N7" s="11">
        <v>2248.7640000000001</v>
      </c>
      <c r="O7" s="11">
        <v>2235.9580000000001</v>
      </c>
      <c r="P7" s="11">
        <v>2231.96</v>
      </c>
      <c r="Q7" s="11">
        <v>2225.7220000000002</v>
      </c>
      <c r="R7" s="11">
        <v>2212.7179999999998</v>
      </c>
      <c r="S7" s="11">
        <v>2210.6860000000001</v>
      </c>
      <c r="T7" s="11">
        <v>2207.6019999999999</v>
      </c>
      <c r="U7" s="11">
        <v>2207.6370000000002</v>
      </c>
      <c r="V7" s="11">
        <v>2212.1849999999999</v>
      </c>
      <c r="W7" s="11">
        <v>2218.6080000000002</v>
      </c>
    </row>
    <row r="8" spans="1:32">
      <c r="A8" s="10" t="s">
        <v>19</v>
      </c>
      <c r="B8" s="11">
        <v>352.94</v>
      </c>
      <c r="C8" s="11">
        <v>352.404</v>
      </c>
      <c r="D8" s="11">
        <v>345.67099999999999</v>
      </c>
      <c r="E8" s="11">
        <v>345.35899999999998</v>
      </c>
      <c r="F8" s="11">
        <v>345.25400000000002</v>
      </c>
      <c r="G8" s="11">
        <v>345.35399999999998</v>
      </c>
      <c r="H8" s="11">
        <v>332.99599999999998</v>
      </c>
      <c r="I8" s="11">
        <v>333.24700000000001</v>
      </c>
      <c r="J8" s="11">
        <v>354.07499999999999</v>
      </c>
      <c r="K8" s="11">
        <v>354.07100000000003</v>
      </c>
      <c r="L8" s="11">
        <v>354.03500000000003</v>
      </c>
      <c r="M8" s="11">
        <v>354.95800000000003</v>
      </c>
      <c r="N8" s="11">
        <v>351.05799999999999</v>
      </c>
      <c r="O8" s="11">
        <v>348.79599999999999</v>
      </c>
      <c r="P8" s="11">
        <v>350.82100000000003</v>
      </c>
      <c r="Q8" s="11">
        <v>350.67200000000003</v>
      </c>
      <c r="R8" s="11">
        <v>350.46</v>
      </c>
      <c r="S8" s="11">
        <v>348.94400000000002</v>
      </c>
      <c r="T8" s="11">
        <v>349.36700000000002</v>
      </c>
      <c r="U8" s="11">
        <v>349.238</v>
      </c>
      <c r="V8" s="11">
        <v>349.75700000000001</v>
      </c>
      <c r="W8" s="11">
        <v>350.786</v>
      </c>
    </row>
    <row r="9" spans="1:32">
      <c r="A9" s="10" t="s">
        <v>20</v>
      </c>
      <c r="B9" s="11">
        <v>3584.0450000000001</v>
      </c>
      <c r="C9" s="11">
        <v>3587.701</v>
      </c>
      <c r="D9" s="11">
        <v>3545.107</v>
      </c>
      <c r="E9" s="11">
        <v>3619.1239999999998</v>
      </c>
      <c r="F9" s="11">
        <v>3561.87</v>
      </c>
      <c r="G9" s="11">
        <v>3610.8780000000002</v>
      </c>
      <c r="H9" s="11">
        <v>3518.7310000000002</v>
      </c>
      <c r="I9" s="11">
        <v>3541.9690000000001</v>
      </c>
      <c r="J9" s="11">
        <v>3556.433</v>
      </c>
      <c r="K9" s="11">
        <v>3563.9270000000001</v>
      </c>
      <c r="L9" s="11">
        <v>3569.317</v>
      </c>
      <c r="M9" s="11">
        <v>3571.2629999999999</v>
      </c>
      <c r="N9" s="11">
        <v>3580.6309999999999</v>
      </c>
      <c r="O9" s="11">
        <v>3587.1570000000002</v>
      </c>
      <c r="P9" s="11">
        <v>3598.7759999999998</v>
      </c>
      <c r="Q9" s="11">
        <v>3612.5729999999999</v>
      </c>
      <c r="R9" s="11">
        <v>3622.83</v>
      </c>
      <c r="S9" s="11">
        <v>3631.819</v>
      </c>
      <c r="T9" s="11">
        <v>3637.6790000000001</v>
      </c>
      <c r="U9" s="11">
        <v>3644.01</v>
      </c>
      <c r="V9" s="11">
        <v>3646.9479999999999</v>
      </c>
      <c r="W9" s="11">
        <v>3651.0349999999999</v>
      </c>
    </row>
    <row r="10" spans="1:32">
      <c r="A10" s="10" t="s">
        <v>21</v>
      </c>
      <c r="B10" s="11">
        <v>1371.944</v>
      </c>
      <c r="C10" s="11">
        <v>1372.1020000000001</v>
      </c>
      <c r="D10" s="11">
        <v>1371.5709999999999</v>
      </c>
      <c r="E10" s="11">
        <v>1352.008</v>
      </c>
      <c r="F10" s="11">
        <v>1347.3869999999999</v>
      </c>
      <c r="G10" s="11">
        <v>1344.4059999999999</v>
      </c>
      <c r="H10" s="11">
        <v>1341.356</v>
      </c>
      <c r="I10" s="11">
        <v>1337.6489999999999</v>
      </c>
      <c r="J10" s="11">
        <v>1333.366</v>
      </c>
      <c r="K10" s="11">
        <v>1328.6</v>
      </c>
      <c r="L10" s="11">
        <v>1379.3130000000001</v>
      </c>
      <c r="M10" s="11">
        <v>1375.9290000000001</v>
      </c>
      <c r="N10" s="11">
        <v>1363.69</v>
      </c>
      <c r="O10" s="11">
        <v>1360.097</v>
      </c>
      <c r="P10" s="11">
        <v>1362.498</v>
      </c>
      <c r="Q10" s="11">
        <v>1358.172</v>
      </c>
      <c r="R10" s="11">
        <v>1358.172</v>
      </c>
      <c r="S10" s="11">
        <v>1355.7380000000001</v>
      </c>
      <c r="T10" s="11">
        <v>1357.4159999999999</v>
      </c>
      <c r="U10" s="11">
        <v>1358.01</v>
      </c>
      <c r="V10" s="11">
        <v>1353.559</v>
      </c>
      <c r="W10" s="11">
        <v>1354.1020000000001</v>
      </c>
    </row>
    <row r="11" spans="1:32">
      <c r="A11" s="10" t="s">
        <v>22</v>
      </c>
      <c r="B11" s="11">
        <v>19433.048999999999</v>
      </c>
      <c r="C11" s="11">
        <v>19168.665000000001</v>
      </c>
      <c r="D11" s="11">
        <v>18590.864000000001</v>
      </c>
      <c r="E11" s="11">
        <v>18392.527999999998</v>
      </c>
      <c r="F11" s="11">
        <v>18813.142</v>
      </c>
      <c r="G11" s="11">
        <v>18731.539000000001</v>
      </c>
      <c r="H11" s="11">
        <v>18666.663</v>
      </c>
      <c r="I11" s="11">
        <v>18385.558000000001</v>
      </c>
      <c r="J11" s="11">
        <v>18904.637999999999</v>
      </c>
      <c r="K11" s="11">
        <v>18604.626</v>
      </c>
      <c r="L11" s="11">
        <v>18705.474999999999</v>
      </c>
      <c r="M11" s="11">
        <v>18668.523000000001</v>
      </c>
      <c r="N11" s="11">
        <v>18942.703000000001</v>
      </c>
      <c r="O11" s="11">
        <v>18920.602999999999</v>
      </c>
      <c r="P11" s="11">
        <v>18895.157999999999</v>
      </c>
      <c r="Q11" s="11">
        <v>18863.214</v>
      </c>
      <c r="R11" s="11">
        <v>18877.205000000002</v>
      </c>
      <c r="S11" s="11">
        <v>18927.453000000001</v>
      </c>
      <c r="T11" s="11">
        <v>18982.838</v>
      </c>
      <c r="U11" s="11">
        <v>19013.323</v>
      </c>
      <c r="V11" s="11">
        <v>19022.371999999999</v>
      </c>
      <c r="W11" s="11">
        <v>19040.697</v>
      </c>
    </row>
    <row r="12" spans="1:32">
      <c r="A12" s="10" t="s">
        <v>23</v>
      </c>
      <c r="B12" s="11">
        <v>3153.5819999999999</v>
      </c>
      <c r="C12" s="11">
        <v>3099.232</v>
      </c>
      <c r="D12" s="11">
        <v>2983.1320000000001</v>
      </c>
      <c r="E12" s="11">
        <v>3105.848</v>
      </c>
      <c r="F12" s="11">
        <v>3154.7109999999998</v>
      </c>
      <c r="G12" s="11">
        <v>3070.6010000000001</v>
      </c>
      <c r="H12" s="11">
        <v>3105.8429999999998</v>
      </c>
      <c r="I12" s="11">
        <v>3133.3420000000001</v>
      </c>
      <c r="J12" s="11">
        <v>3153.491</v>
      </c>
      <c r="K12" s="11">
        <v>3166.511</v>
      </c>
      <c r="L12" s="11">
        <v>3176.56</v>
      </c>
      <c r="M12" s="11">
        <v>3183.395</v>
      </c>
      <c r="N12" s="11">
        <v>3182.752</v>
      </c>
      <c r="O12" s="11">
        <v>3188.386</v>
      </c>
      <c r="P12" s="11">
        <v>3196.8150000000001</v>
      </c>
      <c r="Q12" s="11">
        <v>3199.261</v>
      </c>
      <c r="R12" s="11">
        <v>3196.41</v>
      </c>
      <c r="S12" s="11">
        <v>3195.4839999999999</v>
      </c>
      <c r="T12" s="11">
        <v>3193.194</v>
      </c>
      <c r="U12" s="11">
        <v>3192.317</v>
      </c>
      <c r="V12" s="11">
        <v>3196.7959999999998</v>
      </c>
      <c r="W12" s="11">
        <v>3199.8829999999998</v>
      </c>
    </row>
    <row r="13" spans="1:32">
      <c r="A13" s="10" t="s">
        <v>24</v>
      </c>
      <c r="B13" s="11">
        <v>1917.9929999999999</v>
      </c>
      <c r="C13" s="11">
        <v>1915.644</v>
      </c>
      <c r="D13" s="11">
        <v>1826.6110000000001</v>
      </c>
      <c r="E13" s="11">
        <v>1886.54</v>
      </c>
      <c r="F13" s="11">
        <v>1890.6659999999999</v>
      </c>
      <c r="G13" s="11">
        <v>1895.751</v>
      </c>
      <c r="H13" s="11">
        <v>1841.89</v>
      </c>
      <c r="I13" s="11">
        <v>1844.0730000000001</v>
      </c>
      <c r="J13" s="11">
        <v>1844.473</v>
      </c>
      <c r="K13" s="11">
        <v>1843.528</v>
      </c>
      <c r="L13" s="11">
        <v>1842.9670000000001</v>
      </c>
      <c r="M13" s="11">
        <v>1839.7270000000001</v>
      </c>
      <c r="N13" s="11">
        <v>1712.5650000000001</v>
      </c>
      <c r="O13" s="11">
        <v>1729.5619999999999</v>
      </c>
      <c r="P13" s="11">
        <v>1741.6420000000001</v>
      </c>
      <c r="Q13" s="11">
        <v>1759.1379999999999</v>
      </c>
      <c r="R13" s="11">
        <v>1813.4059999999999</v>
      </c>
      <c r="S13" s="11">
        <v>1809.2460000000001</v>
      </c>
      <c r="T13" s="11">
        <v>1810.194</v>
      </c>
      <c r="U13" s="11">
        <v>1812.136</v>
      </c>
      <c r="V13" s="11">
        <v>1812.579</v>
      </c>
      <c r="W13" s="11">
        <v>1819.1969999999999</v>
      </c>
    </row>
    <row r="14" spans="1:32">
      <c r="A14" s="10" t="s">
        <v>25</v>
      </c>
      <c r="B14" s="11">
        <v>494.03500000000003</v>
      </c>
      <c r="C14" s="11">
        <v>481.34399999999999</v>
      </c>
      <c r="D14" s="11">
        <v>474.49799999999999</v>
      </c>
      <c r="E14" s="11">
        <v>475.20100000000002</v>
      </c>
      <c r="F14" s="11">
        <v>475.87099999999998</v>
      </c>
      <c r="G14" s="11">
        <v>489.517</v>
      </c>
      <c r="H14" s="11">
        <v>490.233</v>
      </c>
      <c r="I14" s="11">
        <v>490.90699999999998</v>
      </c>
      <c r="J14" s="11">
        <v>481.815</v>
      </c>
      <c r="K14" s="11">
        <v>481.87299999999999</v>
      </c>
      <c r="L14" s="11">
        <v>481.84</v>
      </c>
      <c r="M14" s="11">
        <v>487.37799999999999</v>
      </c>
      <c r="N14" s="11">
        <v>488.75099999999998</v>
      </c>
      <c r="O14" s="11">
        <v>489.35399999999998</v>
      </c>
      <c r="P14" s="11">
        <v>489.41</v>
      </c>
      <c r="Q14" s="11">
        <v>487.03800000000001</v>
      </c>
      <c r="R14" s="11">
        <v>488.82499999999999</v>
      </c>
      <c r="S14" s="11">
        <v>489.09399999999999</v>
      </c>
      <c r="T14" s="11">
        <v>488.91399999999999</v>
      </c>
      <c r="U14" s="11">
        <v>488.79700000000003</v>
      </c>
      <c r="V14" s="11">
        <v>489.745</v>
      </c>
      <c r="W14" s="11">
        <v>490.26299999999998</v>
      </c>
    </row>
    <row r="15" spans="1:32">
      <c r="A15" s="10" t="s">
        <v>26</v>
      </c>
      <c r="B15" s="11">
        <v>420.44799999999998</v>
      </c>
      <c r="C15" s="11">
        <v>420.58100000000002</v>
      </c>
      <c r="D15" s="11">
        <v>406.76900000000001</v>
      </c>
      <c r="E15" s="11">
        <v>397.92200000000003</v>
      </c>
      <c r="F15" s="11">
        <v>399.91500000000002</v>
      </c>
      <c r="G15" s="11">
        <v>402.61799999999999</v>
      </c>
      <c r="H15" s="11">
        <v>405.50299999999999</v>
      </c>
      <c r="I15" s="11">
        <v>407.91300000000001</v>
      </c>
      <c r="J15" s="11">
        <v>409.50700000000001</v>
      </c>
      <c r="K15" s="11">
        <v>409.61200000000002</v>
      </c>
      <c r="L15" s="11">
        <v>409.32799999999997</v>
      </c>
      <c r="M15" s="11">
        <v>409.154</v>
      </c>
      <c r="N15" s="11">
        <v>408.38900000000001</v>
      </c>
      <c r="O15" s="11">
        <v>406.90100000000001</v>
      </c>
      <c r="P15" s="11">
        <v>406.22300000000001</v>
      </c>
      <c r="Q15" s="11">
        <v>405.36599999999999</v>
      </c>
      <c r="R15" s="11">
        <v>405.73700000000002</v>
      </c>
      <c r="S15" s="11">
        <v>407.2</v>
      </c>
      <c r="T15" s="11">
        <v>409.69499999999999</v>
      </c>
      <c r="U15" s="11">
        <v>410.75200000000001</v>
      </c>
      <c r="V15" s="11">
        <v>412.47300000000001</v>
      </c>
      <c r="W15" s="11">
        <v>413.13099999999997</v>
      </c>
    </row>
    <row r="16" spans="1:32">
      <c r="A16" s="10" t="s">
        <v>27</v>
      </c>
      <c r="B16" s="11">
        <v>10461.404</v>
      </c>
      <c r="C16" s="11">
        <v>10629.624</v>
      </c>
      <c r="D16" s="11">
        <v>9765.3160000000007</v>
      </c>
      <c r="E16" s="11">
        <v>9949.5849999999991</v>
      </c>
      <c r="F16" s="11">
        <v>9898.4860000000008</v>
      </c>
      <c r="G16" s="11">
        <v>10108.143</v>
      </c>
      <c r="H16" s="11">
        <v>9991.0159999999996</v>
      </c>
      <c r="I16" s="11">
        <v>10052.895</v>
      </c>
      <c r="J16" s="11">
        <v>10010.523999999999</v>
      </c>
      <c r="K16" s="11">
        <v>10025.049999999999</v>
      </c>
      <c r="L16" s="11">
        <v>10043.992</v>
      </c>
      <c r="M16" s="11">
        <v>10068.684999999999</v>
      </c>
      <c r="N16" s="11">
        <v>10124.393</v>
      </c>
      <c r="O16" s="11">
        <v>10170.003000000001</v>
      </c>
      <c r="P16" s="11">
        <v>10241.583000000001</v>
      </c>
      <c r="Q16" s="11">
        <v>10315.308999999999</v>
      </c>
      <c r="R16" s="11">
        <v>10395.981</v>
      </c>
      <c r="S16" s="11">
        <v>10478.498</v>
      </c>
      <c r="T16" s="11">
        <v>10543.063</v>
      </c>
      <c r="U16" s="11">
        <v>10593.004999999999</v>
      </c>
      <c r="V16" s="11">
        <v>10590.466</v>
      </c>
      <c r="W16" s="11">
        <v>10632.403</v>
      </c>
    </row>
    <row r="17" spans="1:23">
      <c r="A17" s="10" t="s">
        <v>28</v>
      </c>
      <c r="B17" s="11">
        <v>5201.4350000000004</v>
      </c>
      <c r="C17" s="11">
        <v>5205.4719999999998</v>
      </c>
      <c r="D17" s="11">
        <v>4985.8950000000004</v>
      </c>
      <c r="E17" s="11">
        <v>5030.665</v>
      </c>
      <c r="F17" s="11">
        <v>4990.4989999999998</v>
      </c>
      <c r="G17" s="11">
        <v>4966.28</v>
      </c>
      <c r="H17" s="11">
        <v>4951.4939999999997</v>
      </c>
      <c r="I17" s="11">
        <v>4940.8599999999997</v>
      </c>
      <c r="J17" s="11">
        <v>5133.1899999999996</v>
      </c>
      <c r="K17" s="11">
        <v>5116.3710000000001</v>
      </c>
      <c r="L17" s="11">
        <v>5100.2969999999996</v>
      </c>
      <c r="M17" s="11">
        <v>5112.2370000000001</v>
      </c>
      <c r="N17" s="11">
        <v>5145.3360000000002</v>
      </c>
      <c r="O17" s="11">
        <v>5161.0709999999999</v>
      </c>
      <c r="P17" s="11">
        <v>5172.9790000000003</v>
      </c>
      <c r="Q17" s="11">
        <v>5161.92</v>
      </c>
      <c r="R17" s="11">
        <v>5164.1679999999997</v>
      </c>
      <c r="S17" s="11">
        <v>5170.4669999999996</v>
      </c>
      <c r="T17" s="11">
        <v>5174.2160000000003</v>
      </c>
      <c r="U17" s="11">
        <v>5168.1750000000002</v>
      </c>
      <c r="V17" s="11">
        <v>5174.0519999999997</v>
      </c>
      <c r="W17" s="11">
        <v>5174.1989999999996</v>
      </c>
    </row>
    <row r="18" spans="1:23">
      <c r="A18" s="10" t="s">
        <v>29</v>
      </c>
      <c r="B18" s="11">
        <v>671.90099999999995</v>
      </c>
      <c r="C18" s="11">
        <v>671.07899999999995</v>
      </c>
      <c r="D18" s="11">
        <v>637.56299999999999</v>
      </c>
      <c r="E18" s="11">
        <v>638.89400000000001</v>
      </c>
      <c r="F18" s="11">
        <v>639.35699999999997</v>
      </c>
      <c r="G18" s="11">
        <v>641.84500000000003</v>
      </c>
      <c r="H18" s="11">
        <v>643.43499999999995</v>
      </c>
      <c r="I18" s="11">
        <v>610.11800000000005</v>
      </c>
      <c r="J18" s="11">
        <v>643.11500000000001</v>
      </c>
      <c r="K18" s="11">
        <v>655.91200000000003</v>
      </c>
      <c r="L18" s="11">
        <v>655.58699999999999</v>
      </c>
      <c r="M18" s="11">
        <v>655.76599999999996</v>
      </c>
      <c r="N18" s="11">
        <v>655.83799999999997</v>
      </c>
      <c r="O18" s="11">
        <v>649.96299999999997</v>
      </c>
      <c r="P18" s="11">
        <v>649.59500000000003</v>
      </c>
      <c r="Q18" s="11">
        <v>647.47799999999995</v>
      </c>
      <c r="R18" s="11">
        <v>646.14700000000005</v>
      </c>
      <c r="S18" s="11">
        <v>645.94600000000003</v>
      </c>
      <c r="T18" s="11">
        <v>647.34</v>
      </c>
      <c r="U18" s="11">
        <v>646.827</v>
      </c>
      <c r="V18" s="11">
        <v>646.79499999999996</v>
      </c>
      <c r="W18" s="11">
        <v>646.46600000000001</v>
      </c>
    </row>
    <row r="19" spans="1:23">
      <c r="A19" s="10" t="s">
        <v>30</v>
      </c>
      <c r="B19" s="11">
        <v>890.04399999999998</v>
      </c>
      <c r="C19" s="11">
        <v>890.19</v>
      </c>
      <c r="D19" s="11">
        <v>876.52800000000002</v>
      </c>
      <c r="E19" s="11">
        <v>882.245</v>
      </c>
      <c r="F19" s="11">
        <v>884.80799999999999</v>
      </c>
      <c r="G19" s="11">
        <v>887.19</v>
      </c>
      <c r="H19" s="11">
        <v>889.12300000000005</v>
      </c>
      <c r="I19" s="11">
        <v>908.59900000000005</v>
      </c>
      <c r="J19" s="11">
        <v>903.29399999999998</v>
      </c>
      <c r="K19" s="11">
        <v>901.61500000000001</v>
      </c>
      <c r="L19" s="11">
        <v>900.245</v>
      </c>
      <c r="M19" s="11">
        <v>900.28700000000003</v>
      </c>
      <c r="N19" s="11">
        <v>899.91499999999996</v>
      </c>
      <c r="O19" s="11">
        <v>899.35500000000002</v>
      </c>
      <c r="P19" s="11">
        <v>900.38099999999997</v>
      </c>
      <c r="Q19" s="11">
        <v>901.47699999999998</v>
      </c>
      <c r="R19" s="11">
        <v>902.25599999999997</v>
      </c>
      <c r="S19" s="11">
        <v>902.899</v>
      </c>
      <c r="T19" s="11">
        <v>904.92100000000005</v>
      </c>
      <c r="U19" s="11">
        <v>906.19100000000003</v>
      </c>
      <c r="V19" s="11">
        <v>907.62199999999996</v>
      </c>
      <c r="W19" s="11">
        <v>908.67600000000004</v>
      </c>
    </row>
    <row r="20" spans="1:23">
      <c r="A20" s="10" t="s">
        <v>31</v>
      </c>
      <c r="B20" s="11">
        <v>6355.0609999999997</v>
      </c>
      <c r="C20" s="11">
        <v>6345.433</v>
      </c>
      <c r="D20" s="11">
        <v>6026.2430000000004</v>
      </c>
      <c r="E20" s="11">
        <v>6158.6589999999997</v>
      </c>
      <c r="F20" s="11">
        <v>6356.2640000000001</v>
      </c>
      <c r="G20" s="11">
        <v>6146.8339999999998</v>
      </c>
      <c r="H20" s="11">
        <v>6251.7389999999996</v>
      </c>
      <c r="I20" s="11">
        <v>6363.924</v>
      </c>
      <c r="J20" s="11">
        <v>6326.4639999999999</v>
      </c>
      <c r="K20" s="11">
        <v>6161.3559999999998</v>
      </c>
      <c r="L20" s="11">
        <v>6150.5439999999999</v>
      </c>
      <c r="M20" s="11">
        <v>6146.41</v>
      </c>
      <c r="N20" s="11">
        <v>6138.6559999999999</v>
      </c>
      <c r="O20" s="11">
        <v>6129.3239999999996</v>
      </c>
      <c r="P20" s="11">
        <v>6146.4960000000001</v>
      </c>
      <c r="Q20" s="11">
        <v>6158.6589999999997</v>
      </c>
      <c r="R20" s="11">
        <v>6180.6549999999997</v>
      </c>
      <c r="S20" s="11">
        <v>6206.5540000000001</v>
      </c>
      <c r="T20" s="11">
        <v>6217.6049999999996</v>
      </c>
      <c r="U20" s="11">
        <v>6223.0339999999997</v>
      </c>
      <c r="V20" s="11">
        <v>6222.8729999999996</v>
      </c>
      <c r="W20" s="11">
        <v>6243.0069999999996</v>
      </c>
    </row>
    <row r="21" spans="1:23">
      <c r="A21" s="10" t="s">
        <v>32</v>
      </c>
      <c r="B21" s="11">
        <v>3359.16</v>
      </c>
      <c r="C21" s="11">
        <v>3346.4110000000001</v>
      </c>
      <c r="D21" s="11">
        <v>3225.0320000000002</v>
      </c>
      <c r="E21" s="11">
        <v>3264.7469999999998</v>
      </c>
      <c r="F21" s="11">
        <v>3284.24</v>
      </c>
      <c r="G21" s="11">
        <v>3304.366</v>
      </c>
      <c r="H21" s="11">
        <v>3320.857</v>
      </c>
      <c r="I21" s="11">
        <v>3331.8159999999998</v>
      </c>
      <c r="J21" s="11">
        <v>3338.0059999999999</v>
      </c>
      <c r="K21" s="11">
        <v>3340.9830000000002</v>
      </c>
      <c r="L21" s="11">
        <v>3343.9290000000001</v>
      </c>
      <c r="M21" s="11">
        <v>3347.81</v>
      </c>
      <c r="N21" s="11">
        <v>3342.8409999999999</v>
      </c>
      <c r="O21" s="11">
        <v>3336.7730000000001</v>
      </c>
      <c r="P21" s="11">
        <v>3337.1280000000002</v>
      </c>
      <c r="Q21" s="11">
        <v>3344.1309999999999</v>
      </c>
      <c r="R21" s="11">
        <v>3347.8</v>
      </c>
      <c r="S21" s="11">
        <v>3346.1570000000002</v>
      </c>
      <c r="T21" s="11">
        <v>3342.971</v>
      </c>
      <c r="U21" s="11">
        <v>3341.5320000000002</v>
      </c>
      <c r="V21" s="11">
        <v>3327.4340000000002</v>
      </c>
      <c r="W21" s="11">
        <v>3319.8009999999999</v>
      </c>
    </row>
    <row r="22" spans="1:23">
      <c r="A22" s="10" t="s">
        <v>33</v>
      </c>
      <c r="B22" s="11">
        <v>1727.9490000000001</v>
      </c>
      <c r="C22" s="11">
        <v>1721.723</v>
      </c>
      <c r="D22" s="11">
        <v>1712.557</v>
      </c>
      <c r="E22" s="11">
        <v>1660.8420000000001</v>
      </c>
      <c r="F22" s="11">
        <v>1645.54</v>
      </c>
      <c r="G22" s="11">
        <v>1637.807</v>
      </c>
      <c r="H22" s="11">
        <v>1634.482</v>
      </c>
      <c r="I22" s="11">
        <v>1632.81</v>
      </c>
      <c r="J22" s="11">
        <v>1630.576</v>
      </c>
      <c r="K22" s="11">
        <v>1625.0429999999999</v>
      </c>
      <c r="L22" s="11">
        <v>1619.441</v>
      </c>
      <c r="M22" s="11">
        <v>1625.153</v>
      </c>
      <c r="N22" s="11">
        <v>1630.9269999999999</v>
      </c>
      <c r="O22" s="11">
        <v>1637.9659999999999</v>
      </c>
      <c r="P22" s="11">
        <v>1641.1959999999999</v>
      </c>
      <c r="Q22" s="11">
        <v>1648.0260000000001</v>
      </c>
      <c r="R22" s="11">
        <v>1654.56</v>
      </c>
      <c r="S22" s="11">
        <v>1661.4010000000001</v>
      </c>
      <c r="T22" s="11">
        <v>1660.5329999999999</v>
      </c>
      <c r="U22" s="11">
        <v>1660.47</v>
      </c>
      <c r="V22" s="11">
        <v>1660.9280000000001</v>
      </c>
      <c r="W22" s="11">
        <v>1660.8869999999999</v>
      </c>
    </row>
    <row r="23" spans="1:23">
      <c r="A23" s="10" t="s">
        <v>34</v>
      </c>
      <c r="B23" s="11">
        <v>1498.0440000000001</v>
      </c>
      <c r="C23" s="11">
        <v>1495.8820000000001</v>
      </c>
      <c r="D23" s="11">
        <v>1485.9849999999999</v>
      </c>
      <c r="E23" s="11">
        <v>1488.9380000000001</v>
      </c>
      <c r="F23" s="11">
        <v>1481.232</v>
      </c>
      <c r="G23" s="11">
        <v>1497.4290000000001</v>
      </c>
      <c r="H23" s="11">
        <v>1509.7059999999999</v>
      </c>
      <c r="I23" s="11">
        <v>1472.356</v>
      </c>
      <c r="J23" s="11">
        <v>1508.097</v>
      </c>
      <c r="K23" s="11">
        <v>1513.5029999999999</v>
      </c>
      <c r="L23" s="11">
        <v>1518.4159999999999</v>
      </c>
      <c r="M23" s="11">
        <v>1502.248</v>
      </c>
      <c r="N23" s="11">
        <v>1508.461</v>
      </c>
      <c r="O23" s="11">
        <v>1510.3019999999999</v>
      </c>
      <c r="P23" s="11">
        <v>1508.5239999999999</v>
      </c>
      <c r="Q23" s="11">
        <v>1509.721</v>
      </c>
      <c r="R23" s="11">
        <v>1512.0909999999999</v>
      </c>
      <c r="S23" s="11">
        <v>1514.491</v>
      </c>
      <c r="T23" s="11">
        <v>1515.213</v>
      </c>
      <c r="U23" s="11">
        <v>1514.7660000000001</v>
      </c>
      <c r="V23" s="11">
        <v>1511.8789999999999</v>
      </c>
      <c r="W23" s="11">
        <v>1505.617</v>
      </c>
    </row>
    <row r="24" spans="1:23">
      <c r="A24" s="10" t="s">
        <v>35</v>
      </c>
      <c r="B24" s="11">
        <v>2077.8980000000001</v>
      </c>
      <c r="C24" s="11">
        <v>2075.1120000000001</v>
      </c>
      <c r="D24" s="11">
        <v>2087.4830000000002</v>
      </c>
      <c r="E24" s="11">
        <v>2073.3139999999999</v>
      </c>
      <c r="F24" s="11">
        <v>1962.69</v>
      </c>
      <c r="G24" s="11">
        <v>1968.434</v>
      </c>
      <c r="H24" s="11">
        <v>1974.5530000000001</v>
      </c>
      <c r="I24" s="11">
        <v>1979.845</v>
      </c>
      <c r="J24" s="11">
        <v>1983.2929999999999</v>
      </c>
      <c r="K24" s="11">
        <v>1983.374</v>
      </c>
      <c r="L24" s="11">
        <v>1982.759</v>
      </c>
      <c r="M24" s="11">
        <v>1989.38</v>
      </c>
      <c r="N24" s="11">
        <v>1993.096</v>
      </c>
      <c r="O24" s="11">
        <v>1990.742</v>
      </c>
      <c r="P24" s="11">
        <v>1990.096</v>
      </c>
      <c r="Q24" s="11">
        <v>1988.11</v>
      </c>
      <c r="R24" s="11">
        <v>1980.046</v>
      </c>
      <c r="S24" s="11">
        <v>1980.7840000000001</v>
      </c>
      <c r="T24" s="11">
        <v>1985.7360000000001</v>
      </c>
      <c r="U24" s="11">
        <v>1987.3520000000001</v>
      </c>
      <c r="V24" s="11">
        <v>1991.931</v>
      </c>
      <c r="W24" s="11">
        <v>1997.104</v>
      </c>
    </row>
    <row r="25" spans="1:23">
      <c r="A25" s="10" t="s">
        <v>36</v>
      </c>
      <c r="B25" s="11">
        <v>2151.5070000000001</v>
      </c>
      <c r="C25" s="11">
        <v>2150.7869999999998</v>
      </c>
      <c r="D25" s="11">
        <v>2041.6669999999999</v>
      </c>
      <c r="E25" s="11">
        <v>2039.684</v>
      </c>
      <c r="F25" s="11">
        <v>1955.0170000000001</v>
      </c>
      <c r="G25" s="11">
        <v>1952.856</v>
      </c>
      <c r="H25" s="11">
        <v>2096.16</v>
      </c>
      <c r="I25" s="11">
        <v>2095.0010000000002</v>
      </c>
      <c r="J25" s="11">
        <v>2094.453</v>
      </c>
      <c r="K25" s="11">
        <v>2094.6419999999998</v>
      </c>
      <c r="L25" s="11">
        <v>2095.0250000000001</v>
      </c>
      <c r="M25" s="11">
        <v>2084.33</v>
      </c>
      <c r="N25" s="11">
        <v>2075.645</v>
      </c>
      <c r="O25" s="11">
        <v>2074.3020000000001</v>
      </c>
      <c r="P25" s="11">
        <v>2068.8589999999999</v>
      </c>
      <c r="Q25" s="11">
        <v>2070.056</v>
      </c>
      <c r="R25" s="11">
        <v>2068.6979999999999</v>
      </c>
      <c r="S25" s="11">
        <v>2069.4450000000002</v>
      </c>
      <c r="T25" s="11">
        <v>2065.886</v>
      </c>
      <c r="U25" s="11">
        <v>2062.1619999999998</v>
      </c>
      <c r="V25" s="11">
        <v>2060.7669999999998</v>
      </c>
      <c r="W25" s="11">
        <v>2061.0459999999998</v>
      </c>
    </row>
    <row r="26" spans="1:23">
      <c r="A26" s="10" t="s">
        <v>37</v>
      </c>
      <c r="B26" s="11">
        <v>699.06700000000001</v>
      </c>
      <c r="C26" s="11">
        <v>697.72799999999995</v>
      </c>
      <c r="D26" s="11">
        <v>654.33500000000004</v>
      </c>
      <c r="E26" s="11">
        <v>681.01900000000001</v>
      </c>
      <c r="F26" s="11">
        <v>661.97699999999998</v>
      </c>
      <c r="G26" s="11">
        <v>690.375</v>
      </c>
      <c r="H26" s="11">
        <v>666.89700000000005</v>
      </c>
      <c r="I26" s="11">
        <v>666.38400000000001</v>
      </c>
      <c r="J26" s="11">
        <v>666.37900000000002</v>
      </c>
      <c r="K26" s="11">
        <v>666.70600000000002</v>
      </c>
      <c r="L26" s="11">
        <v>666.91300000000001</v>
      </c>
      <c r="M26" s="11">
        <v>671.31700000000001</v>
      </c>
      <c r="N26" s="11">
        <v>672.04899999999998</v>
      </c>
      <c r="O26" s="11">
        <v>673.12699999999995</v>
      </c>
      <c r="P26" s="11">
        <v>673.89</v>
      </c>
      <c r="Q26" s="11">
        <v>675.18399999999997</v>
      </c>
      <c r="R26" s="11">
        <v>674.76300000000003</v>
      </c>
      <c r="S26" s="11">
        <v>678.22900000000004</v>
      </c>
      <c r="T26" s="11">
        <v>677.71699999999998</v>
      </c>
      <c r="U26" s="11">
        <v>679.31</v>
      </c>
      <c r="V26" s="11">
        <v>679.45600000000002</v>
      </c>
      <c r="W26" s="11">
        <v>678.80200000000002</v>
      </c>
    </row>
    <row r="27" spans="1:23">
      <c r="A27" s="10" t="s">
        <v>38</v>
      </c>
      <c r="B27" s="11">
        <v>3298.4430000000002</v>
      </c>
      <c r="C27" s="11">
        <v>3298.663</v>
      </c>
      <c r="D27" s="11">
        <v>3131.058</v>
      </c>
      <c r="E27" s="11">
        <v>3135.3020000000001</v>
      </c>
      <c r="F27" s="11">
        <v>3235.1410000000001</v>
      </c>
      <c r="G27" s="11">
        <v>3151.83</v>
      </c>
      <c r="H27" s="11">
        <v>3161.7669999999998</v>
      </c>
      <c r="I27" s="11">
        <v>3009.1439999999998</v>
      </c>
      <c r="J27" s="11">
        <v>3113.6280000000002</v>
      </c>
      <c r="K27" s="11">
        <v>3113.4180000000001</v>
      </c>
      <c r="L27" s="11">
        <v>3112.2919999999999</v>
      </c>
      <c r="M27" s="11">
        <v>3106.2869999999998</v>
      </c>
      <c r="N27" s="11">
        <v>3103.085</v>
      </c>
      <c r="O27" s="11">
        <v>3110.0720000000001</v>
      </c>
      <c r="P27" s="11">
        <v>3118.16</v>
      </c>
      <c r="Q27" s="11">
        <v>3123.4580000000001</v>
      </c>
      <c r="R27" s="11">
        <v>3128.395</v>
      </c>
      <c r="S27" s="11">
        <v>3135.82</v>
      </c>
      <c r="T27" s="11">
        <v>3142.393</v>
      </c>
      <c r="U27" s="11">
        <v>3143.0659999999998</v>
      </c>
      <c r="V27" s="11">
        <v>3142.549</v>
      </c>
      <c r="W27" s="11">
        <v>3136.6759999999999</v>
      </c>
    </row>
    <row r="28" spans="1:23">
      <c r="A28" s="10" t="s">
        <v>39</v>
      </c>
      <c r="B28" s="11">
        <v>3747.2220000000002</v>
      </c>
      <c r="C28" s="11">
        <v>3728.8870000000002</v>
      </c>
      <c r="D28" s="11">
        <v>3409.8629999999998</v>
      </c>
      <c r="E28" s="11">
        <v>3609.06</v>
      </c>
      <c r="F28" s="11">
        <v>3683.6790000000001</v>
      </c>
      <c r="G28" s="11">
        <v>3563.1060000000002</v>
      </c>
      <c r="H28" s="11">
        <v>3614.444</v>
      </c>
      <c r="I28" s="11">
        <v>3655.2220000000002</v>
      </c>
      <c r="J28" s="11">
        <v>3688.3270000000002</v>
      </c>
      <c r="K28" s="11">
        <v>3721.5540000000001</v>
      </c>
      <c r="L28" s="11">
        <v>3753.07</v>
      </c>
      <c r="M28" s="11">
        <v>3756.72</v>
      </c>
      <c r="N28" s="11">
        <v>3740.8119999999999</v>
      </c>
      <c r="O28" s="11">
        <v>3744.4119999999998</v>
      </c>
      <c r="P28" s="11">
        <v>3745.672</v>
      </c>
      <c r="Q28" s="11">
        <v>3702.078</v>
      </c>
      <c r="R28" s="11">
        <v>3696.7379999999998</v>
      </c>
      <c r="S28" s="11">
        <v>3701.567</v>
      </c>
      <c r="T28" s="11">
        <v>3709.4949999999999</v>
      </c>
      <c r="U28" s="11">
        <v>3720.7460000000001</v>
      </c>
      <c r="V28" s="11">
        <v>3726.33</v>
      </c>
      <c r="W28" s="11">
        <v>3740.4059999999999</v>
      </c>
    </row>
    <row r="29" spans="1:23">
      <c r="A29" s="10" t="s">
        <v>40</v>
      </c>
      <c r="B29" s="11">
        <v>4927.9489999999996</v>
      </c>
      <c r="C29" s="11">
        <v>4917.7889999999998</v>
      </c>
      <c r="D29" s="11">
        <v>4586.4210000000003</v>
      </c>
      <c r="E29" s="11">
        <v>4695.183</v>
      </c>
      <c r="F29" s="11">
        <v>4917.0119999999997</v>
      </c>
      <c r="G29" s="11">
        <v>4835.4210000000003</v>
      </c>
      <c r="H29" s="11">
        <v>4841.5309999999999</v>
      </c>
      <c r="I29" s="11">
        <v>4848.7569999999996</v>
      </c>
      <c r="J29" s="11">
        <v>4854.6130000000003</v>
      </c>
      <c r="K29" s="11">
        <v>4855.6610000000001</v>
      </c>
      <c r="L29" s="11">
        <v>4855.3530000000001</v>
      </c>
      <c r="M29" s="11">
        <v>4736.5469999999996</v>
      </c>
      <c r="N29" s="11">
        <v>4695.0969999999998</v>
      </c>
      <c r="O29" s="11">
        <v>4703.3249999999998</v>
      </c>
      <c r="P29" s="11">
        <v>4701.2860000000001</v>
      </c>
      <c r="Q29" s="11">
        <v>4711.0540000000001</v>
      </c>
      <c r="R29" s="11">
        <v>4719.1559999999999</v>
      </c>
      <c r="S29" s="11">
        <v>4715.1390000000001</v>
      </c>
      <c r="T29" s="11">
        <v>4726.0200000000004</v>
      </c>
      <c r="U29" s="11">
        <v>4738.08</v>
      </c>
      <c r="V29" s="11">
        <v>4758.6419999999998</v>
      </c>
      <c r="W29" s="11">
        <v>4758.5190000000002</v>
      </c>
    </row>
    <row r="30" spans="1:23">
      <c r="A30" s="10" t="s">
        <v>41</v>
      </c>
      <c r="B30" s="11">
        <v>3117.0810000000001</v>
      </c>
      <c r="C30" s="11">
        <v>3118.38</v>
      </c>
      <c r="D30" s="11">
        <v>3012.9760000000001</v>
      </c>
      <c r="E30" s="11">
        <v>3087.9540000000002</v>
      </c>
      <c r="F30" s="11">
        <v>3178.4940000000001</v>
      </c>
      <c r="G30" s="11">
        <v>3136.7730000000001</v>
      </c>
      <c r="H30" s="11">
        <v>3107.6080000000002</v>
      </c>
      <c r="I30" s="11">
        <v>3086.4450000000002</v>
      </c>
      <c r="J30" s="11">
        <v>3070.2109999999998</v>
      </c>
      <c r="K30" s="11">
        <v>3057.4029999999998</v>
      </c>
      <c r="L30" s="11">
        <v>3048.7289999999998</v>
      </c>
      <c r="M30" s="11">
        <v>3025.8069999999998</v>
      </c>
      <c r="N30" s="11">
        <v>3031.1729999999998</v>
      </c>
      <c r="O30" s="11">
        <v>3022.453</v>
      </c>
      <c r="P30" s="11">
        <v>3022.8719999999998</v>
      </c>
      <c r="Q30" s="11">
        <v>3029.3809999999999</v>
      </c>
      <c r="R30" s="11">
        <v>3030.8090000000002</v>
      </c>
      <c r="S30" s="11">
        <v>3029.9780000000001</v>
      </c>
      <c r="T30" s="11">
        <v>3030.6289999999999</v>
      </c>
      <c r="U30" s="11">
        <v>3034.7289999999998</v>
      </c>
      <c r="V30" s="11">
        <v>3032.8069999999998</v>
      </c>
      <c r="W30" s="11">
        <v>3029.63</v>
      </c>
    </row>
    <row r="31" spans="1:23">
      <c r="A31" s="10" t="s">
        <v>42</v>
      </c>
      <c r="B31" s="11">
        <v>1283.3040000000001</v>
      </c>
      <c r="C31" s="11">
        <v>1283.1880000000001</v>
      </c>
      <c r="D31" s="11">
        <v>1218.0519999999999</v>
      </c>
      <c r="E31" s="11">
        <v>1227.107</v>
      </c>
      <c r="F31" s="11">
        <v>1235.797</v>
      </c>
      <c r="G31" s="11">
        <v>1245.1289999999999</v>
      </c>
      <c r="H31" s="11">
        <v>1253.922</v>
      </c>
      <c r="I31" s="11">
        <v>1261.7760000000001</v>
      </c>
      <c r="J31" s="11">
        <v>1268.2339999999999</v>
      </c>
      <c r="K31" s="11">
        <v>1272.826</v>
      </c>
      <c r="L31" s="11">
        <v>1276.6400000000001</v>
      </c>
      <c r="M31" s="11">
        <v>1279.97</v>
      </c>
      <c r="N31" s="11">
        <v>1281.423</v>
      </c>
      <c r="O31" s="11">
        <v>1280.8420000000001</v>
      </c>
      <c r="P31" s="11">
        <v>1281.0029999999999</v>
      </c>
      <c r="Q31" s="11">
        <v>1280.6369999999999</v>
      </c>
      <c r="R31" s="11">
        <v>1279.665</v>
      </c>
      <c r="S31" s="11">
        <v>1278.797</v>
      </c>
      <c r="T31" s="11">
        <v>1277.8820000000001</v>
      </c>
      <c r="U31" s="11">
        <v>1275.2850000000001</v>
      </c>
      <c r="V31" s="11">
        <v>1272.248</v>
      </c>
      <c r="W31" s="11">
        <v>1267.1790000000001</v>
      </c>
    </row>
    <row r="32" spans="1:23">
      <c r="A32" s="10" t="s">
        <v>43</v>
      </c>
      <c r="B32" s="11">
        <v>3097.5590000000002</v>
      </c>
      <c r="C32" s="11">
        <v>3096.5929999999998</v>
      </c>
      <c r="D32" s="11">
        <v>2980.4340000000002</v>
      </c>
      <c r="E32" s="11">
        <v>2891.97</v>
      </c>
      <c r="F32" s="11">
        <v>2994.8040000000001</v>
      </c>
      <c r="G32" s="11">
        <v>3101.654</v>
      </c>
      <c r="H32" s="11">
        <v>3089.395</v>
      </c>
      <c r="I32" s="11">
        <v>3079.96</v>
      </c>
      <c r="J32" s="11">
        <v>3071.5169999999998</v>
      </c>
      <c r="K32" s="11">
        <v>3061.0729999999999</v>
      </c>
      <c r="L32" s="11">
        <v>3051.663</v>
      </c>
      <c r="M32" s="11">
        <v>3042.9549999999999</v>
      </c>
      <c r="N32" s="11">
        <v>3054.0949999999998</v>
      </c>
      <c r="O32" s="11">
        <v>3062.2</v>
      </c>
      <c r="P32" s="11">
        <v>3071.1570000000002</v>
      </c>
      <c r="Q32" s="11">
        <v>3075.6930000000002</v>
      </c>
      <c r="R32" s="11">
        <v>3075.721</v>
      </c>
      <c r="S32" s="11">
        <v>3075.3679999999999</v>
      </c>
      <c r="T32" s="11">
        <v>3072.6930000000002</v>
      </c>
      <c r="U32" s="11">
        <v>3069.9789999999998</v>
      </c>
      <c r="V32" s="11">
        <v>3064.875</v>
      </c>
      <c r="W32" s="11">
        <v>3058.6379999999999</v>
      </c>
    </row>
    <row r="33" spans="1:23">
      <c r="A33" s="10" t="s">
        <v>44</v>
      </c>
      <c r="B33" s="11">
        <v>542.36800000000005</v>
      </c>
      <c r="C33" s="11">
        <v>542.14599999999996</v>
      </c>
      <c r="D33" s="11">
        <v>543.60799999999995</v>
      </c>
      <c r="E33" s="11">
        <v>528.22299999999996</v>
      </c>
      <c r="F33" s="11">
        <v>549.29499999999996</v>
      </c>
      <c r="G33" s="11">
        <v>545.74699999999996</v>
      </c>
      <c r="H33" s="11">
        <v>542.64200000000005</v>
      </c>
      <c r="I33" s="11">
        <v>539.68499999999995</v>
      </c>
      <c r="J33" s="11">
        <v>536.87199999999996</v>
      </c>
      <c r="K33" s="11">
        <v>534.54899999999998</v>
      </c>
      <c r="L33" s="11">
        <v>532.93399999999997</v>
      </c>
      <c r="M33" s="11">
        <v>532.91</v>
      </c>
      <c r="N33" s="11">
        <v>531.26199999999994</v>
      </c>
      <c r="O33" s="11">
        <v>531.50300000000004</v>
      </c>
      <c r="P33" s="11">
        <v>533.04</v>
      </c>
      <c r="Q33" s="11">
        <v>534.90300000000002</v>
      </c>
      <c r="R33" s="11">
        <v>537.51300000000003</v>
      </c>
      <c r="S33" s="11">
        <v>539.39700000000005</v>
      </c>
      <c r="T33" s="11">
        <v>540.678</v>
      </c>
      <c r="U33" s="11">
        <v>541.23199999999997</v>
      </c>
      <c r="V33" s="11">
        <v>542.12800000000004</v>
      </c>
      <c r="W33" s="11">
        <v>543.54499999999996</v>
      </c>
    </row>
    <row r="34" spans="1:23">
      <c r="A34" s="10" t="s">
        <v>45</v>
      </c>
      <c r="B34" s="11">
        <v>1043.3399999999999</v>
      </c>
      <c r="C34" s="11">
        <v>1043.2360000000001</v>
      </c>
      <c r="D34" s="11">
        <v>1051.5619999999999</v>
      </c>
      <c r="E34" s="11">
        <v>1031.6610000000001</v>
      </c>
      <c r="F34" s="11">
        <v>1048.4010000000001</v>
      </c>
      <c r="G34" s="11">
        <v>1028.806</v>
      </c>
      <c r="H34" s="11">
        <v>1028.809</v>
      </c>
      <c r="I34" s="11">
        <v>1028.194</v>
      </c>
      <c r="J34" s="11">
        <v>1026.818</v>
      </c>
      <c r="K34" s="11">
        <v>1024.8610000000001</v>
      </c>
      <c r="L34" s="11">
        <v>1023.6</v>
      </c>
      <c r="M34" s="11">
        <v>1024.8219999999999</v>
      </c>
      <c r="N34" s="11">
        <v>1020.915</v>
      </c>
      <c r="O34" s="11">
        <v>1019.886</v>
      </c>
      <c r="P34" s="11">
        <v>1018.586</v>
      </c>
      <c r="Q34" s="11">
        <v>1018.987</v>
      </c>
      <c r="R34" s="11">
        <v>1021.0940000000001</v>
      </c>
      <c r="S34" s="11">
        <v>1021.405</v>
      </c>
      <c r="T34" s="11">
        <v>1021.905</v>
      </c>
      <c r="U34" s="11">
        <v>1022.921</v>
      </c>
      <c r="V34" s="11">
        <v>1023.422</v>
      </c>
      <c r="W34" s="11">
        <v>1023.894</v>
      </c>
    </row>
    <row r="35" spans="1:23">
      <c r="A35" s="10" t="s">
        <v>46</v>
      </c>
      <c r="B35" s="11">
        <v>1599.451</v>
      </c>
      <c r="C35" s="11">
        <v>1587.9</v>
      </c>
      <c r="D35" s="11">
        <v>1497.652</v>
      </c>
      <c r="E35" s="11">
        <v>1435.029</v>
      </c>
      <c r="F35" s="11">
        <v>1504.348</v>
      </c>
      <c r="G35" s="11">
        <v>1512.588</v>
      </c>
      <c r="H35" s="11">
        <v>1523.576</v>
      </c>
      <c r="I35" s="11">
        <v>1535.174</v>
      </c>
      <c r="J35" s="11">
        <v>1545.7439999999999</v>
      </c>
      <c r="K35" s="11">
        <v>1509.1020000000001</v>
      </c>
      <c r="L35" s="11">
        <v>1516.3969999999999</v>
      </c>
      <c r="M35" s="11">
        <v>1536.046</v>
      </c>
      <c r="N35" s="11">
        <v>1547.2560000000001</v>
      </c>
      <c r="O35" s="11">
        <v>1552.395</v>
      </c>
      <c r="P35" s="11">
        <v>1559.925</v>
      </c>
      <c r="Q35" s="11">
        <v>1564.6310000000001</v>
      </c>
      <c r="R35" s="11">
        <v>1569.1610000000001</v>
      </c>
      <c r="S35" s="11">
        <v>1577.5889999999999</v>
      </c>
      <c r="T35" s="11">
        <v>1571.422</v>
      </c>
      <c r="U35" s="11">
        <v>1562.6089999999999</v>
      </c>
      <c r="V35" s="11">
        <v>1552.758</v>
      </c>
      <c r="W35" s="11">
        <v>1549.1959999999999</v>
      </c>
    </row>
    <row r="36" spans="1:23">
      <c r="A36" s="10" t="s">
        <v>47</v>
      </c>
      <c r="B36" s="11">
        <v>770.97299999999996</v>
      </c>
      <c r="C36" s="11">
        <v>768.9</v>
      </c>
      <c r="D36" s="11">
        <v>735.03</v>
      </c>
      <c r="E36" s="11">
        <v>766.83799999999997</v>
      </c>
      <c r="F36" s="11">
        <v>760.96100000000001</v>
      </c>
      <c r="G36" s="11">
        <v>759.49300000000005</v>
      </c>
      <c r="H36" s="11">
        <v>759.86199999999997</v>
      </c>
      <c r="I36" s="11">
        <v>760.65</v>
      </c>
      <c r="J36" s="11">
        <v>761.37900000000002</v>
      </c>
      <c r="K36" s="11">
        <v>762.16300000000001</v>
      </c>
      <c r="L36" s="11">
        <v>763.39400000000001</v>
      </c>
      <c r="M36" s="11">
        <v>762.93200000000002</v>
      </c>
      <c r="N36" s="11">
        <v>761.26599999999996</v>
      </c>
      <c r="O36" s="11">
        <v>759.327</v>
      </c>
      <c r="P36" s="11">
        <v>757.26</v>
      </c>
      <c r="Q36" s="11">
        <v>756.93200000000002</v>
      </c>
      <c r="R36" s="11">
        <v>752.70100000000002</v>
      </c>
      <c r="S36" s="11">
        <v>751.56700000000001</v>
      </c>
      <c r="T36" s="11">
        <v>750.90099999999995</v>
      </c>
      <c r="U36" s="11">
        <v>749.678</v>
      </c>
      <c r="V36" s="11">
        <v>747.31200000000001</v>
      </c>
      <c r="W36" s="11">
        <v>745.33500000000004</v>
      </c>
    </row>
    <row r="37" spans="1:23">
      <c r="A37" s="10" t="s">
        <v>48</v>
      </c>
      <c r="B37" s="11">
        <v>4578.8050000000003</v>
      </c>
      <c r="C37" s="11">
        <v>4576.2330000000002</v>
      </c>
      <c r="D37" s="11">
        <v>4477.6719999999996</v>
      </c>
      <c r="E37" s="11">
        <v>4479.72</v>
      </c>
      <c r="F37" s="11">
        <v>4484.4849999999997</v>
      </c>
      <c r="G37" s="11">
        <v>4604.6310000000003</v>
      </c>
      <c r="H37" s="11">
        <v>4519.4679999999998</v>
      </c>
      <c r="I37" s="11">
        <v>4376.6409999999996</v>
      </c>
      <c r="J37" s="11">
        <v>4378.75</v>
      </c>
      <c r="K37" s="11">
        <v>4500.4350000000004</v>
      </c>
      <c r="L37" s="11">
        <v>4377.299</v>
      </c>
      <c r="M37" s="11">
        <v>4403.5929999999998</v>
      </c>
      <c r="N37" s="11">
        <v>4400.7169999999996</v>
      </c>
      <c r="O37" s="11">
        <v>4419.7120000000004</v>
      </c>
      <c r="P37" s="11">
        <v>4421.2669999999998</v>
      </c>
      <c r="Q37" s="11">
        <v>4414.0839999999998</v>
      </c>
      <c r="R37" s="11">
        <v>4417.5360000000001</v>
      </c>
      <c r="S37" s="11">
        <v>4425.9120000000003</v>
      </c>
      <c r="T37" s="11">
        <v>4430.2089999999998</v>
      </c>
      <c r="U37" s="11">
        <v>4432.0540000000001</v>
      </c>
      <c r="V37" s="11">
        <v>4438.1090000000004</v>
      </c>
      <c r="W37" s="11">
        <v>4439.2489999999998</v>
      </c>
    </row>
    <row r="38" spans="1:23">
      <c r="A38" s="10" t="s">
        <v>49</v>
      </c>
      <c r="B38" s="11">
        <v>964.16899999999998</v>
      </c>
      <c r="C38" s="11">
        <v>963.34799999999996</v>
      </c>
      <c r="D38" s="11">
        <v>908.572</v>
      </c>
      <c r="E38" s="11">
        <v>909.38300000000004</v>
      </c>
      <c r="F38" s="11">
        <v>910.846</v>
      </c>
      <c r="G38" s="11">
        <v>943.19899999999996</v>
      </c>
      <c r="H38" s="11">
        <v>913.88699999999994</v>
      </c>
      <c r="I38" s="11">
        <v>960.68700000000001</v>
      </c>
      <c r="J38" s="11">
        <v>960.70899999999995</v>
      </c>
      <c r="K38" s="11">
        <v>960.30799999999999</v>
      </c>
      <c r="L38" s="11">
        <v>960.11300000000006</v>
      </c>
      <c r="M38" s="11">
        <v>958.87900000000002</v>
      </c>
      <c r="N38" s="11">
        <v>959.11599999999999</v>
      </c>
      <c r="O38" s="11">
        <v>956.62800000000004</v>
      </c>
      <c r="P38" s="11">
        <v>954.44600000000003</v>
      </c>
      <c r="Q38" s="11">
        <v>953.077</v>
      </c>
      <c r="R38" s="11">
        <v>951.66200000000003</v>
      </c>
      <c r="S38" s="11">
        <v>954.27700000000004</v>
      </c>
      <c r="T38" s="11">
        <v>953.74</v>
      </c>
      <c r="U38" s="11">
        <v>951.92899999999997</v>
      </c>
      <c r="V38" s="11">
        <v>951.702</v>
      </c>
      <c r="W38" s="11">
        <v>951.52599999999995</v>
      </c>
    </row>
    <row r="39" spans="1:23">
      <c r="A39" s="10" t="s">
        <v>50</v>
      </c>
      <c r="B39" s="11">
        <v>9504.2759999999998</v>
      </c>
      <c r="C39" s="11">
        <v>9490.0400000000009</v>
      </c>
      <c r="D39" s="11">
        <v>8870.3649999999998</v>
      </c>
      <c r="E39" s="11">
        <v>8950.4689999999991</v>
      </c>
      <c r="F39" s="11">
        <v>9279.1540000000005</v>
      </c>
      <c r="G39" s="11">
        <v>9377.1749999999993</v>
      </c>
      <c r="H39" s="11">
        <v>9399.1190000000006</v>
      </c>
      <c r="I39" s="11">
        <v>9300.7919999999995</v>
      </c>
      <c r="J39" s="11">
        <v>9226.5550000000003</v>
      </c>
      <c r="K39" s="11">
        <v>9261.2090000000007</v>
      </c>
      <c r="L39" s="11">
        <v>9290.4189999999999</v>
      </c>
      <c r="M39" s="11">
        <v>9283.0110000000004</v>
      </c>
      <c r="N39" s="11">
        <v>9289.2189999999991</v>
      </c>
      <c r="O39" s="11">
        <v>9523.66</v>
      </c>
      <c r="P39" s="11">
        <v>9502.491</v>
      </c>
      <c r="Q39" s="11">
        <v>9430.9809999999998</v>
      </c>
      <c r="R39" s="11">
        <v>9418.2170000000006</v>
      </c>
      <c r="S39" s="11">
        <v>9355.1190000000006</v>
      </c>
      <c r="T39" s="11">
        <v>9338.5789999999997</v>
      </c>
      <c r="U39" s="11">
        <v>9316.1859999999997</v>
      </c>
      <c r="V39" s="11">
        <v>9303.7369999999992</v>
      </c>
      <c r="W39" s="11">
        <v>9274.6409999999996</v>
      </c>
    </row>
    <row r="40" spans="1:23">
      <c r="A40" s="10" t="s">
        <v>51</v>
      </c>
      <c r="B40" s="11">
        <v>5105.1350000000002</v>
      </c>
      <c r="C40" s="11">
        <v>4901.8429999999998</v>
      </c>
      <c r="D40" s="11">
        <v>4689.7550000000001</v>
      </c>
      <c r="E40" s="11">
        <v>4799.2089999999998</v>
      </c>
      <c r="F40" s="11">
        <v>4828.7479999999996</v>
      </c>
      <c r="G40" s="11">
        <v>4932.5680000000002</v>
      </c>
      <c r="H40" s="11">
        <v>4911.3010000000004</v>
      </c>
      <c r="I40" s="11">
        <v>5006.9759999999997</v>
      </c>
      <c r="J40" s="11">
        <v>5028.348</v>
      </c>
      <c r="K40" s="11">
        <v>5035.7479999999996</v>
      </c>
      <c r="L40" s="11">
        <v>5040.0469999999996</v>
      </c>
      <c r="M40" s="11">
        <v>5039.5060000000003</v>
      </c>
      <c r="N40" s="11">
        <v>5032.87</v>
      </c>
      <c r="O40" s="11">
        <v>5016.451</v>
      </c>
      <c r="P40" s="11">
        <v>5013.1149999999998</v>
      </c>
      <c r="Q40" s="11">
        <v>4997.3869999999997</v>
      </c>
      <c r="R40" s="11">
        <v>5000.933</v>
      </c>
      <c r="S40" s="11">
        <v>4999.8130000000001</v>
      </c>
      <c r="T40" s="11">
        <v>5011.4709999999995</v>
      </c>
      <c r="U40" s="11">
        <v>5021.8940000000002</v>
      </c>
      <c r="V40" s="11">
        <v>5033.893</v>
      </c>
      <c r="W40" s="11">
        <v>5041.7359999999999</v>
      </c>
    </row>
    <row r="41" spans="1:23">
      <c r="A41" s="10" t="s">
        <v>52</v>
      </c>
      <c r="B41" s="11">
        <v>406.78800000000001</v>
      </c>
      <c r="C41" s="11">
        <v>406.52499999999998</v>
      </c>
      <c r="D41" s="11">
        <v>410.49</v>
      </c>
      <c r="E41" s="11">
        <v>412.262</v>
      </c>
      <c r="F41" s="11">
        <v>404.20600000000002</v>
      </c>
      <c r="G41" s="11">
        <v>406.94099999999997</v>
      </c>
      <c r="H41" s="11">
        <v>409.12200000000001</v>
      </c>
      <c r="I41" s="11">
        <v>404.55599999999998</v>
      </c>
      <c r="J41" s="11">
        <v>404.94499999999999</v>
      </c>
      <c r="K41" s="11">
        <v>404.53100000000001</v>
      </c>
      <c r="L41" s="11">
        <v>404.24</v>
      </c>
      <c r="M41" s="11">
        <v>404.51100000000002</v>
      </c>
      <c r="N41" s="11">
        <v>404.88099999999997</v>
      </c>
      <c r="O41" s="11">
        <v>403.88</v>
      </c>
      <c r="P41" s="11">
        <v>403.55</v>
      </c>
      <c r="Q41" s="11">
        <v>403.38200000000001</v>
      </c>
      <c r="R41" s="11">
        <v>403.10899999999998</v>
      </c>
      <c r="S41" s="11">
        <v>403.36700000000002</v>
      </c>
      <c r="T41" s="11">
        <v>401.89800000000002</v>
      </c>
      <c r="U41" s="11">
        <v>402.02699999999999</v>
      </c>
      <c r="V41" s="11">
        <v>401.42899999999997</v>
      </c>
      <c r="W41" s="11">
        <v>401.84199999999998</v>
      </c>
    </row>
    <row r="42" spans="1:23">
      <c r="A42" s="10" t="s">
        <v>53</v>
      </c>
      <c r="B42" s="11">
        <v>5899.009</v>
      </c>
      <c r="C42" s="11">
        <v>5836.6819999999998</v>
      </c>
      <c r="D42" s="11">
        <v>5539.7759999999998</v>
      </c>
      <c r="E42" s="11">
        <v>5831.8289999999997</v>
      </c>
      <c r="F42" s="11">
        <v>5680.9269999999997</v>
      </c>
      <c r="G42" s="11">
        <v>5735.32</v>
      </c>
      <c r="H42" s="11">
        <v>5803.2030000000004</v>
      </c>
      <c r="I42" s="11">
        <v>5668.8419999999996</v>
      </c>
      <c r="J42" s="11">
        <v>5698.8770000000004</v>
      </c>
      <c r="K42" s="11">
        <v>5732.8180000000002</v>
      </c>
      <c r="L42" s="11">
        <v>5763.31</v>
      </c>
      <c r="M42" s="11">
        <v>5768.5940000000001</v>
      </c>
      <c r="N42" s="11">
        <v>5754.8310000000001</v>
      </c>
      <c r="O42" s="11">
        <v>5750.6180000000004</v>
      </c>
      <c r="P42" s="11">
        <v>5766.9610000000002</v>
      </c>
      <c r="Q42" s="11">
        <v>5550.7460000000001</v>
      </c>
      <c r="R42" s="11">
        <v>5578.95</v>
      </c>
      <c r="S42" s="11">
        <v>5604.558</v>
      </c>
      <c r="T42" s="11">
        <v>5638.3280000000004</v>
      </c>
      <c r="U42" s="11">
        <v>5661.3130000000001</v>
      </c>
      <c r="V42" s="11">
        <v>5673.7340000000004</v>
      </c>
      <c r="W42" s="11">
        <v>5682.3789999999999</v>
      </c>
    </row>
    <row r="43" spans="1:23">
      <c r="A43" s="10" t="s">
        <v>54</v>
      </c>
      <c r="B43" s="11">
        <v>1847.0719999999999</v>
      </c>
      <c r="C43" s="11">
        <v>1844.3869999999999</v>
      </c>
      <c r="D43" s="11">
        <v>1821.68</v>
      </c>
      <c r="E43" s="11">
        <v>1831.4860000000001</v>
      </c>
      <c r="F43" s="11">
        <v>1838.5429999999999</v>
      </c>
      <c r="G43" s="11">
        <v>1846.7380000000001</v>
      </c>
      <c r="H43" s="11">
        <v>1853.864</v>
      </c>
      <c r="I43" s="11">
        <v>1858.8610000000001</v>
      </c>
      <c r="J43" s="11">
        <v>1861.59</v>
      </c>
      <c r="K43" s="11">
        <v>1861.8309999999999</v>
      </c>
      <c r="L43" s="11">
        <v>1861.9280000000001</v>
      </c>
      <c r="M43" s="11">
        <v>1864.691</v>
      </c>
      <c r="N43" s="11">
        <v>1865.5150000000001</v>
      </c>
      <c r="O43" s="11">
        <v>1865.5630000000001</v>
      </c>
      <c r="P43" s="11">
        <v>1864.383</v>
      </c>
      <c r="Q43" s="11">
        <v>1864.5219999999999</v>
      </c>
      <c r="R43" s="11">
        <v>1863.951</v>
      </c>
      <c r="S43" s="11">
        <v>1863.423</v>
      </c>
      <c r="T43" s="11">
        <v>1862.5530000000001</v>
      </c>
      <c r="U43" s="11">
        <v>1860.98</v>
      </c>
      <c r="V43" s="11">
        <v>1860.06</v>
      </c>
      <c r="W43" s="11">
        <v>1860.2470000000001</v>
      </c>
    </row>
    <row r="44" spans="1:23">
      <c r="A44" s="10" t="s">
        <v>55</v>
      </c>
      <c r="B44" s="11">
        <v>2107.6990000000001</v>
      </c>
      <c r="C44" s="11">
        <v>2106.741</v>
      </c>
      <c r="D44" s="11">
        <v>2049.5329999999999</v>
      </c>
      <c r="E44" s="11">
        <v>2121.0250000000001</v>
      </c>
      <c r="F44" s="11">
        <v>2133.14</v>
      </c>
      <c r="G44" s="11">
        <v>2037.847</v>
      </c>
      <c r="H44" s="11">
        <v>2086.12</v>
      </c>
      <c r="I44" s="11">
        <v>2107.0970000000002</v>
      </c>
      <c r="J44" s="11">
        <v>2122.5650000000001</v>
      </c>
      <c r="K44" s="11">
        <v>2132.9740000000002</v>
      </c>
      <c r="L44" s="11">
        <v>2141.252</v>
      </c>
      <c r="M44" s="11">
        <v>2150.4830000000002</v>
      </c>
      <c r="N44" s="11">
        <v>2152.2310000000002</v>
      </c>
      <c r="O44" s="11">
        <v>2156.6559999999999</v>
      </c>
      <c r="P44" s="11">
        <v>2160.9169999999999</v>
      </c>
      <c r="Q44" s="11">
        <v>2166.857</v>
      </c>
      <c r="R44" s="11">
        <v>2168.5100000000002</v>
      </c>
      <c r="S44" s="11">
        <v>2170.6149999999998</v>
      </c>
      <c r="T44" s="11">
        <v>2170.4110000000001</v>
      </c>
      <c r="U44" s="11">
        <v>2169.6860000000001</v>
      </c>
      <c r="V44" s="11">
        <v>2168.5340000000001</v>
      </c>
      <c r="W44" s="11">
        <v>2167.8429999999998</v>
      </c>
    </row>
    <row r="45" spans="1:23">
      <c r="A45" s="10" t="s">
        <v>56</v>
      </c>
      <c r="B45" s="11">
        <v>6528.4979999999996</v>
      </c>
      <c r="C45" s="11">
        <v>6525.9129999999996</v>
      </c>
      <c r="D45" s="11">
        <v>6313.8059999999996</v>
      </c>
      <c r="E45" s="11">
        <v>6412.1229999999996</v>
      </c>
      <c r="F45" s="11">
        <v>6421.6980000000003</v>
      </c>
      <c r="G45" s="11">
        <v>6431.72</v>
      </c>
      <c r="H45" s="11">
        <v>6252.47</v>
      </c>
      <c r="I45" s="11">
        <v>6317.241</v>
      </c>
      <c r="J45" s="11">
        <v>6314.482</v>
      </c>
      <c r="K45" s="11">
        <v>6310.9939999999997</v>
      </c>
      <c r="L45" s="11">
        <v>6310.05</v>
      </c>
      <c r="M45" s="11">
        <v>6294.5510000000004</v>
      </c>
      <c r="N45" s="11">
        <v>6336.1139999999996</v>
      </c>
      <c r="O45" s="11">
        <v>6335.8209999999999</v>
      </c>
      <c r="P45" s="11">
        <v>6321.3419999999996</v>
      </c>
      <c r="Q45" s="11">
        <v>6324.3710000000001</v>
      </c>
      <c r="R45" s="11">
        <v>6319.9780000000001</v>
      </c>
      <c r="S45" s="11">
        <v>6301.9549999999999</v>
      </c>
      <c r="T45" s="11">
        <v>6293.2</v>
      </c>
      <c r="U45" s="11">
        <v>6276.8370000000004</v>
      </c>
      <c r="V45" s="11">
        <v>6270.1980000000003</v>
      </c>
      <c r="W45" s="11">
        <v>6258.5129999999999</v>
      </c>
    </row>
    <row r="46" spans="1:23">
      <c r="A46" s="10" t="s">
        <v>57</v>
      </c>
      <c r="B46" s="11">
        <v>561.97400000000005</v>
      </c>
      <c r="C46" s="11">
        <v>562.28700000000003</v>
      </c>
      <c r="D46" s="11">
        <v>545.69200000000001</v>
      </c>
      <c r="E46" s="11">
        <v>520.94299999999998</v>
      </c>
      <c r="F46" s="11">
        <v>512.99300000000005</v>
      </c>
      <c r="G46" s="11">
        <v>535.67399999999998</v>
      </c>
      <c r="H46" s="11">
        <v>529.98199999999997</v>
      </c>
      <c r="I46" s="11">
        <v>557.72299999999996</v>
      </c>
      <c r="J46" s="11">
        <v>535.86</v>
      </c>
      <c r="K46" s="11">
        <v>538.80999999999995</v>
      </c>
      <c r="L46" s="11">
        <v>538.61699999999996</v>
      </c>
      <c r="M46" s="11">
        <v>540.23599999999999</v>
      </c>
      <c r="N46" s="11">
        <v>538.74199999999996</v>
      </c>
      <c r="O46" s="11">
        <v>541.51300000000003</v>
      </c>
      <c r="P46" s="11">
        <v>539.63400000000001</v>
      </c>
      <c r="Q46" s="11">
        <v>539.721</v>
      </c>
      <c r="R46" s="11">
        <v>536.88099999999997</v>
      </c>
      <c r="S46" s="11">
        <v>536.07399999999996</v>
      </c>
      <c r="T46" s="11">
        <v>534.673</v>
      </c>
      <c r="U46" s="11">
        <v>577.22799999999995</v>
      </c>
      <c r="V46" s="11">
        <v>551.654</v>
      </c>
      <c r="W46" s="11">
        <v>553.72400000000005</v>
      </c>
    </row>
    <row r="47" spans="1:23">
      <c r="A47" s="10" t="s">
        <v>58</v>
      </c>
      <c r="B47" s="11">
        <v>2365.3209999999999</v>
      </c>
      <c r="C47" s="11">
        <v>2367.1669999999999</v>
      </c>
      <c r="D47" s="11">
        <v>2357.0250000000001</v>
      </c>
      <c r="E47" s="11">
        <v>2365.7350000000001</v>
      </c>
      <c r="F47" s="11">
        <v>2392.922</v>
      </c>
      <c r="G47" s="11">
        <v>2427.2750000000001</v>
      </c>
      <c r="H47" s="11">
        <v>2402.5630000000001</v>
      </c>
      <c r="I47" s="11">
        <v>2422.9180000000001</v>
      </c>
      <c r="J47" s="11">
        <v>2437.1149999999998</v>
      </c>
      <c r="K47" s="11">
        <v>2348.9430000000002</v>
      </c>
      <c r="L47" s="11">
        <v>2355.0619999999999</v>
      </c>
      <c r="M47" s="11">
        <v>2360.7469999999998</v>
      </c>
      <c r="N47" s="11">
        <v>2377.1799999999998</v>
      </c>
      <c r="O47" s="11">
        <v>2388.0970000000002</v>
      </c>
      <c r="P47" s="11">
        <v>2381.3609999999999</v>
      </c>
      <c r="Q47" s="11">
        <v>2387.942</v>
      </c>
      <c r="R47" s="11">
        <v>2396.3589999999999</v>
      </c>
      <c r="S47" s="11">
        <v>2402.8029999999999</v>
      </c>
      <c r="T47" s="11">
        <v>2404.4009999999998</v>
      </c>
      <c r="U47" s="11">
        <v>2405.2570000000001</v>
      </c>
      <c r="V47" s="11">
        <v>2407.7979999999998</v>
      </c>
      <c r="W47" s="11">
        <v>2407.0929999999998</v>
      </c>
    </row>
    <row r="48" spans="1:23">
      <c r="A48" s="10" t="s">
        <v>59</v>
      </c>
      <c r="B48" s="11">
        <v>463.24299999999999</v>
      </c>
      <c r="C48" s="11">
        <v>462.755</v>
      </c>
      <c r="D48" s="11">
        <v>468.726</v>
      </c>
      <c r="E48" s="11">
        <v>458.81099999999998</v>
      </c>
      <c r="F48" s="11">
        <v>456.30900000000003</v>
      </c>
      <c r="G48" s="11">
        <v>454.79</v>
      </c>
      <c r="H48" s="11">
        <v>453.58800000000002</v>
      </c>
      <c r="I48" s="11">
        <v>475.666</v>
      </c>
      <c r="J48" s="11">
        <v>474.30500000000001</v>
      </c>
      <c r="K48" s="11">
        <v>455.43599999999998</v>
      </c>
      <c r="L48" s="11">
        <v>471.63099999999997</v>
      </c>
      <c r="M48" s="11">
        <v>470.476</v>
      </c>
      <c r="N48" s="11">
        <v>472.209</v>
      </c>
      <c r="O48" s="11">
        <v>469.03800000000001</v>
      </c>
      <c r="P48" s="11">
        <v>469.423</v>
      </c>
      <c r="Q48" s="11">
        <v>470.13900000000001</v>
      </c>
      <c r="R48" s="11">
        <v>470.39699999999999</v>
      </c>
      <c r="S48" s="11">
        <v>470.70299999999997</v>
      </c>
      <c r="T48" s="11">
        <v>471.28</v>
      </c>
      <c r="U48" s="11">
        <v>471.05900000000003</v>
      </c>
      <c r="V48" s="11">
        <v>471.31900000000002</v>
      </c>
      <c r="W48" s="11">
        <v>470.99700000000001</v>
      </c>
    </row>
    <row r="49" spans="1:23">
      <c r="A49" s="10" t="s">
        <v>60</v>
      </c>
      <c r="B49" s="11">
        <v>3333.471</v>
      </c>
      <c r="C49" s="11">
        <v>3328.0509999999999</v>
      </c>
      <c r="D49" s="11">
        <v>3183.0540000000001</v>
      </c>
      <c r="E49" s="11">
        <v>3150.509</v>
      </c>
      <c r="F49" s="11">
        <v>3156.2139999999999</v>
      </c>
      <c r="G49" s="11">
        <v>3167.3879999999999</v>
      </c>
      <c r="H49" s="11">
        <v>3377.4749999999999</v>
      </c>
      <c r="I49" s="11">
        <v>3388.99</v>
      </c>
      <c r="J49" s="11">
        <v>3396.9319999999998</v>
      </c>
      <c r="K49" s="11">
        <v>3314.8789999999999</v>
      </c>
      <c r="L49" s="11">
        <v>3313.65</v>
      </c>
      <c r="M49" s="11">
        <v>3317.19</v>
      </c>
      <c r="N49" s="11">
        <v>3308.3980000000001</v>
      </c>
      <c r="O49" s="11">
        <v>3316.335</v>
      </c>
      <c r="P49" s="11">
        <v>3325.3420000000001</v>
      </c>
      <c r="Q49" s="11">
        <v>3332.45</v>
      </c>
      <c r="R49" s="11">
        <v>3334.1550000000002</v>
      </c>
      <c r="S49" s="11">
        <v>3333.8020000000001</v>
      </c>
      <c r="T49" s="11">
        <v>3333.192</v>
      </c>
      <c r="U49" s="11">
        <v>3322.3539999999998</v>
      </c>
      <c r="V49" s="11">
        <v>3313.0970000000002</v>
      </c>
      <c r="W49" s="11">
        <v>3311.732</v>
      </c>
    </row>
    <row r="50" spans="1:23">
      <c r="A50" s="10" t="s">
        <v>61</v>
      </c>
      <c r="B50" s="11">
        <v>14182.316999999999</v>
      </c>
      <c r="C50" s="11">
        <v>13986.789000000001</v>
      </c>
      <c r="D50" s="11">
        <v>13368.039000000001</v>
      </c>
      <c r="E50" s="11">
        <v>13567.93</v>
      </c>
      <c r="F50" s="11">
        <v>14068.625</v>
      </c>
      <c r="G50" s="11">
        <v>14005.509</v>
      </c>
      <c r="H50" s="11">
        <v>14095.791999999999</v>
      </c>
      <c r="I50" s="11">
        <v>13978.18</v>
      </c>
      <c r="J50" s="11">
        <v>14220.838</v>
      </c>
      <c r="K50" s="11">
        <v>13992.055</v>
      </c>
      <c r="L50" s="11">
        <v>14133.518</v>
      </c>
      <c r="M50" s="11">
        <v>14063.544</v>
      </c>
      <c r="N50" s="11">
        <v>14005.206</v>
      </c>
      <c r="O50" s="11">
        <v>14032.262000000001</v>
      </c>
      <c r="P50" s="11">
        <v>14034.972</v>
      </c>
      <c r="Q50" s="11">
        <v>14056.011</v>
      </c>
      <c r="R50" s="11">
        <v>14068.728999999999</v>
      </c>
      <c r="S50" s="11">
        <v>14105.493</v>
      </c>
      <c r="T50" s="11">
        <v>14127.472</v>
      </c>
      <c r="U50" s="11">
        <v>14166.004999999999</v>
      </c>
      <c r="V50" s="11">
        <v>14204.236000000001</v>
      </c>
      <c r="W50" s="11">
        <v>14253.815000000001</v>
      </c>
    </row>
    <row r="51" spans="1:23">
      <c r="A51" s="10" t="s">
        <v>62</v>
      </c>
      <c r="B51" s="11">
        <v>1631.2159999999999</v>
      </c>
      <c r="C51" s="11">
        <v>1631.7059999999999</v>
      </c>
      <c r="D51" s="11">
        <v>1624.0930000000001</v>
      </c>
      <c r="E51" s="11">
        <v>1583.682</v>
      </c>
      <c r="F51" s="11">
        <v>1650.8240000000001</v>
      </c>
      <c r="G51" s="11">
        <v>1645.5360000000001</v>
      </c>
      <c r="H51" s="11">
        <v>1642.626</v>
      </c>
      <c r="I51" s="11">
        <v>1640.259</v>
      </c>
      <c r="J51" s="11">
        <v>1637.2149999999999</v>
      </c>
      <c r="K51" s="11">
        <v>1631.847</v>
      </c>
      <c r="L51" s="11">
        <v>1626.9159999999999</v>
      </c>
      <c r="M51" s="11">
        <v>1630.721</v>
      </c>
      <c r="N51" s="11">
        <v>1630.643</v>
      </c>
      <c r="O51" s="11">
        <v>1632.021</v>
      </c>
      <c r="P51" s="11">
        <v>1636.4680000000001</v>
      </c>
      <c r="Q51" s="11">
        <v>1641.6389999999999</v>
      </c>
      <c r="R51" s="11">
        <v>1649.932</v>
      </c>
      <c r="S51" s="11">
        <v>1662.442</v>
      </c>
      <c r="T51" s="11">
        <v>1667.6859999999999</v>
      </c>
      <c r="U51" s="11">
        <v>1670.056</v>
      </c>
      <c r="V51" s="11">
        <v>1674.192</v>
      </c>
      <c r="W51" s="11">
        <v>1679.152</v>
      </c>
    </row>
    <row r="52" spans="1:23">
      <c r="A52" s="10" t="s">
        <v>63</v>
      </c>
      <c r="B52" s="11">
        <v>342.887</v>
      </c>
      <c r="C52" s="11">
        <v>342.48700000000002</v>
      </c>
      <c r="D52" s="11">
        <v>353.85700000000003</v>
      </c>
      <c r="E52" s="11">
        <v>332.96199999999999</v>
      </c>
      <c r="F52" s="11">
        <v>327.91199999999998</v>
      </c>
      <c r="G52" s="11">
        <v>324.70499999999998</v>
      </c>
      <c r="H52" s="11">
        <v>322.29300000000001</v>
      </c>
      <c r="I52" s="11">
        <v>320.18900000000002</v>
      </c>
      <c r="J52" s="11">
        <v>318.36900000000003</v>
      </c>
      <c r="K52" s="11">
        <v>316.98200000000003</v>
      </c>
      <c r="L52" s="11">
        <v>316.14999999999998</v>
      </c>
      <c r="M52" s="11">
        <v>314.63</v>
      </c>
      <c r="N52" s="11">
        <v>313.18</v>
      </c>
      <c r="O52" s="11">
        <v>313.06200000000001</v>
      </c>
      <c r="P52" s="11">
        <v>312.79000000000002</v>
      </c>
      <c r="Q52" s="11">
        <v>314.63900000000001</v>
      </c>
      <c r="R52" s="11">
        <v>314.66199999999998</v>
      </c>
      <c r="S52" s="11">
        <v>316.149</v>
      </c>
      <c r="T52" s="11">
        <v>317.42599999999999</v>
      </c>
      <c r="U52" s="11">
        <v>318.22199999999998</v>
      </c>
      <c r="V52" s="11">
        <v>318.52800000000002</v>
      </c>
      <c r="W52" s="11">
        <v>318.31900000000002</v>
      </c>
    </row>
    <row r="53" spans="1:23">
      <c r="A53" s="10" t="s">
        <v>64</v>
      </c>
      <c r="B53" s="11">
        <v>4448.6229999999996</v>
      </c>
      <c r="C53" s="11">
        <v>4447.482</v>
      </c>
      <c r="D53" s="11">
        <v>4391.2420000000002</v>
      </c>
      <c r="E53" s="11">
        <v>4274.1710000000003</v>
      </c>
      <c r="F53" s="11">
        <v>4320.8559999999998</v>
      </c>
      <c r="G53" s="11">
        <v>4313.3119999999999</v>
      </c>
      <c r="H53" s="11">
        <v>4376.4960000000001</v>
      </c>
      <c r="I53" s="11">
        <v>4302.424</v>
      </c>
      <c r="J53" s="11">
        <v>4290.4620000000004</v>
      </c>
      <c r="K53" s="11">
        <v>4271.2929999999997</v>
      </c>
      <c r="L53" s="11">
        <v>4255.0789999999997</v>
      </c>
      <c r="M53" s="11">
        <v>4254.0519999999997</v>
      </c>
      <c r="N53" s="11">
        <v>4236.6210000000001</v>
      </c>
      <c r="O53" s="11">
        <v>4238.0360000000001</v>
      </c>
      <c r="P53" s="11">
        <v>4225.8100000000004</v>
      </c>
      <c r="Q53" s="11">
        <v>4230.0169999999998</v>
      </c>
      <c r="R53" s="11">
        <v>4233.8680000000004</v>
      </c>
      <c r="S53" s="11">
        <v>4241.7709999999997</v>
      </c>
      <c r="T53" s="11">
        <v>4248.0550000000003</v>
      </c>
      <c r="U53" s="11">
        <v>4244.1959999999999</v>
      </c>
      <c r="V53" s="11">
        <v>4256.634</v>
      </c>
      <c r="W53" s="11">
        <v>4259.5039999999999</v>
      </c>
    </row>
    <row r="54" spans="1:23">
      <c r="A54" s="10" t="s">
        <v>65</v>
      </c>
      <c r="B54" s="11">
        <v>3961.9749999999999</v>
      </c>
      <c r="C54" s="11">
        <v>3932.0030000000002</v>
      </c>
      <c r="D54" s="11">
        <v>3988.3629999999998</v>
      </c>
      <c r="E54" s="11">
        <v>3904.8829999999998</v>
      </c>
      <c r="F54" s="11">
        <v>3877.6179999999999</v>
      </c>
      <c r="G54" s="11">
        <v>3920.431</v>
      </c>
      <c r="H54" s="11">
        <v>3886.0770000000002</v>
      </c>
      <c r="I54" s="11">
        <v>3870.0140000000001</v>
      </c>
      <c r="J54" s="11">
        <v>3981.81</v>
      </c>
      <c r="K54" s="11">
        <v>3842.951</v>
      </c>
      <c r="L54" s="11">
        <v>3830.4160000000002</v>
      </c>
      <c r="M54" s="11">
        <v>3835.2289999999998</v>
      </c>
      <c r="N54" s="11">
        <v>3837.0239999999999</v>
      </c>
      <c r="O54" s="11">
        <v>3850.7379999999998</v>
      </c>
      <c r="P54" s="11">
        <v>3861.172</v>
      </c>
      <c r="Q54" s="11">
        <v>3873.4659999999999</v>
      </c>
      <c r="R54" s="11">
        <v>3887.1089999999999</v>
      </c>
      <c r="S54" s="11">
        <v>3906.2869999999998</v>
      </c>
      <c r="T54" s="11">
        <v>3922.962</v>
      </c>
      <c r="U54" s="11">
        <v>3936.942</v>
      </c>
      <c r="V54" s="11">
        <v>3935.5909999999999</v>
      </c>
      <c r="W54" s="11">
        <v>3936.6979999999999</v>
      </c>
    </row>
    <row r="55" spans="1:23">
      <c r="A55" s="10" t="s">
        <v>66</v>
      </c>
      <c r="B55" s="11">
        <v>805.70399999999995</v>
      </c>
      <c r="C55" s="11">
        <v>805.73699999999997</v>
      </c>
      <c r="D55" s="11">
        <v>768.18499999999995</v>
      </c>
      <c r="E55" s="11">
        <v>780.90700000000004</v>
      </c>
      <c r="F55" s="11">
        <v>784.625</v>
      </c>
      <c r="G55" s="11">
        <v>787.39200000000005</v>
      </c>
      <c r="H55" s="11">
        <v>789.505</v>
      </c>
      <c r="I55" s="11">
        <v>791.42100000000005</v>
      </c>
      <c r="J55" s="11">
        <v>793.30499999999995</v>
      </c>
      <c r="K55" s="11">
        <v>795.11599999999999</v>
      </c>
      <c r="L55" s="11">
        <v>796.61400000000003</v>
      </c>
      <c r="M55" s="11">
        <v>796.46900000000005</v>
      </c>
      <c r="N55" s="11">
        <v>796.06899999999996</v>
      </c>
      <c r="O55" s="11">
        <v>795.67200000000003</v>
      </c>
      <c r="P55" s="11">
        <v>795.96299999999997</v>
      </c>
      <c r="Q55" s="11">
        <v>794.66200000000003</v>
      </c>
      <c r="R55" s="11">
        <v>793.49800000000005</v>
      </c>
      <c r="S55" s="11">
        <v>793.06299999999999</v>
      </c>
      <c r="T55" s="11">
        <v>792.74</v>
      </c>
      <c r="U55" s="11">
        <v>791.79700000000003</v>
      </c>
      <c r="V55" s="11">
        <v>791.93</v>
      </c>
      <c r="W55" s="11">
        <v>790.95100000000002</v>
      </c>
    </row>
    <row r="56" spans="1:23">
      <c r="A56" s="10" t="s">
        <v>67</v>
      </c>
      <c r="B56" s="11">
        <v>3075.6550000000002</v>
      </c>
      <c r="C56" s="11">
        <v>3065.2730000000001</v>
      </c>
      <c r="D56" s="11">
        <v>3061.13</v>
      </c>
      <c r="E56" s="11">
        <v>3052.9079999999999</v>
      </c>
      <c r="F56" s="11">
        <v>3049.2339999999999</v>
      </c>
      <c r="G56" s="11">
        <v>3049.2370000000001</v>
      </c>
      <c r="H56" s="11">
        <v>3050.9160000000002</v>
      </c>
      <c r="I56" s="11">
        <v>3128.0819999999999</v>
      </c>
      <c r="J56" s="11">
        <v>3054.3069999999998</v>
      </c>
      <c r="K56" s="11">
        <v>3054.1579999999999</v>
      </c>
      <c r="L56" s="11">
        <v>3053.8359999999998</v>
      </c>
      <c r="M56" s="11">
        <v>3056.7170000000001</v>
      </c>
      <c r="N56" s="11">
        <v>3059.42</v>
      </c>
      <c r="O56" s="11">
        <v>3066.2779999999998</v>
      </c>
      <c r="P56" s="11">
        <v>3075.683</v>
      </c>
      <c r="Q56" s="11">
        <v>3085.2550000000001</v>
      </c>
      <c r="R56" s="11">
        <v>3094.69</v>
      </c>
      <c r="S56" s="11">
        <v>3104.3539999999998</v>
      </c>
      <c r="T56" s="11">
        <v>3109.998</v>
      </c>
      <c r="U56" s="11">
        <v>3114.3890000000001</v>
      </c>
      <c r="V56" s="11">
        <v>3108.65</v>
      </c>
      <c r="W56" s="11">
        <v>3107.8310000000001</v>
      </c>
    </row>
    <row r="57" spans="1:23">
      <c r="A57" s="10" t="s">
        <v>68</v>
      </c>
      <c r="B57" s="11">
        <v>298.81799999999998</v>
      </c>
      <c r="C57" s="11">
        <v>299.04000000000002</v>
      </c>
      <c r="D57" s="11">
        <v>290.95999999999998</v>
      </c>
      <c r="E57" s="11">
        <v>300.61099999999999</v>
      </c>
      <c r="F57" s="11">
        <v>297.88299999999998</v>
      </c>
      <c r="G57" s="11">
        <v>297.25900000000001</v>
      </c>
      <c r="H57" s="11">
        <v>296.71199999999999</v>
      </c>
      <c r="I57" s="11">
        <v>296.17599999999999</v>
      </c>
      <c r="J57" s="11">
        <v>295.62299999999999</v>
      </c>
      <c r="K57" s="11">
        <v>295.06299999999999</v>
      </c>
      <c r="L57" s="11">
        <v>294.63</v>
      </c>
      <c r="M57" s="11">
        <v>295.13200000000001</v>
      </c>
      <c r="N57" s="11">
        <v>295.38499999999999</v>
      </c>
      <c r="O57" s="11">
        <v>295.613</v>
      </c>
      <c r="P57" s="11">
        <v>296.14999999999998</v>
      </c>
      <c r="Q57" s="11">
        <v>296.37599999999998</v>
      </c>
      <c r="R57" s="11">
        <v>296.34199999999998</v>
      </c>
      <c r="S57" s="11">
        <v>295.67200000000003</v>
      </c>
      <c r="T57" s="11">
        <v>294.74700000000001</v>
      </c>
      <c r="U57" s="11">
        <v>293.654</v>
      </c>
      <c r="V57" s="11">
        <v>292.99900000000002</v>
      </c>
      <c r="W57" s="11">
        <v>292.40100000000001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96FB2-16FE-9748-BD44-C3D12FE9AABA}">
  <dimension ref="A1:HI96"/>
  <sheetViews>
    <sheetView zoomScale="75" zoomScaleNormal="75" workbookViewId="0">
      <pane xSplit="1" ySplit="14" topLeftCell="B19" activePane="bottomRight" state="frozen"/>
      <selection pane="bottomRight" activeCell="A4" sqref="A4"/>
      <selection pane="bottomLeft" activeCell="A7" sqref="A7"/>
      <selection pane="topRight" activeCell="B1" sqref="B1"/>
    </sheetView>
  </sheetViews>
  <sheetFormatPr defaultColWidth="9.140625" defaultRowHeight="14.45"/>
  <cols>
    <col min="1" max="1" width="49.28515625" customWidth="1"/>
    <col min="2" max="4" width="13.42578125" customWidth="1"/>
    <col min="5" max="5" width="11.85546875" bestFit="1" customWidth="1"/>
    <col min="6" max="15" width="13.42578125" customWidth="1"/>
    <col min="16" max="16" width="10.42578125" style="12" customWidth="1"/>
    <col min="17" max="22" width="10.7109375" style="12" customWidth="1"/>
    <col min="23" max="23" width="12.85546875" style="12" customWidth="1"/>
    <col min="24" max="27" width="13.42578125" customWidth="1"/>
    <col min="28" max="28" width="10.7109375" customWidth="1"/>
    <col min="29" max="29" width="11.42578125" customWidth="1"/>
    <col min="30" max="30" width="9" customWidth="1"/>
    <col min="31" max="31" width="9.42578125" customWidth="1"/>
    <col min="32" max="35" width="10.140625" customWidth="1"/>
    <col min="36" max="36" width="9.42578125" customWidth="1"/>
    <col min="37" max="46" width="9.7109375" customWidth="1"/>
    <col min="47" max="47" width="11.28515625" style="4" customWidth="1"/>
    <col min="48" max="48" width="9.7109375" customWidth="1"/>
    <col min="49" max="49" width="8.140625" customWidth="1"/>
    <col min="50" max="63" width="13.42578125" customWidth="1"/>
    <col min="64" max="71" width="10.28515625" customWidth="1"/>
    <col min="72" max="111" width="13.42578125" customWidth="1"/>
    <col min="112" max="112" width="9" customWidth="1"/>
    <col min="113" max="119" width="10.42578125" customWidth="1"/>
    <col min="120" max="252" width="13.42578125" customWidth="1"/>
  </cols>
  <sheetData>
    <row r="1" spans="1:217" ht="64.5" customHeight="1"/>
    <row r="2" spans="1:217" ht="18.600000000000001">
      <c r="A2" s="8" t="s">
        <v>69</v>
      </c>
    </row>
    <row r="3" spans="1:217">
      <c r="A3" t="s">
        <v>70</v>
      </c>
    </row>
    <row r="4" spans="1:217">
      <c r="A4" t="s">
        <v>71</v>
      </c>
    </row>
    <row r="7" spans="1:217">
      <c r="A7" t="s">
        <v>72</v>
      </c>
    </row>
    <row r="8" spans="1:217">
      <c r="A8" s="147" t="s">
        <v>73</v>
      </c>
      <c r="B8" s="185"/>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T8" s="13"/>
      <c r="BU8" s="13"/>
      <c r="BV8" s="185"/>
      <c r="BW8" s="185"/>
      <c r="BX8" s="185"/>
      <c r="BY8" s="185"/>
      <c r="BZ8" s="185"/>
      <c r="CA8" s="185"/>
      <c r="CB8" s="185"/>
      <c r="CC8" s="185"/>
      <c r="CD8" s="185"/>
      <c r="CE8" s="185"/>
      <c r="CF8" s="185"/>
      <c r="CG8" s="185"/>
      <c r="CH8" s="185"/>
      <c r="CI8" s="185"/>
      <c r="CJ8" s="185"/>
      <c r="CK8" s="185"/>
      <c r="CL8" s="185"/>
      <c r="CM8" s="185"/>
      <c r="CN8" s="185"/>
      <c r="CO8" s="185"/>
      <c r="CP8" s="185"/>
      <c r="CQ8" s="185"/>
      <c r="CR8" s="185"/>
      <c r="CS8" s="185"/>
      <c r="CT8" s="185"/>
      <c r="CU8" s="185"/>
      <c r="CV8" s="185"/>
      <c r="CW8" s="185"/>
      <c r="CX8" s="185"/>
      <c r="CY8" s="185"/>
      <c r="CZ8" s="185"/>
      <c r="DA8" s="185"/>
      <c r="DB8" s="185"/>
      <c r="DC8" s="185"/>
      <c r="DD8" s="185"/>
      <c r="DE8" s="185"/>
      <c r="DF8" s="185"/>
      <c r="DG8" s="185"/>
      <c r="DH8" s="185"/>
      <c r="DI8" s="185"/>
      <c r="DJ8" s="185"/>
      <c r="DK8" s="185"/>
      <c r="DL8" s="185"/>
      <c r="DM8" s="185"/>
      <c r="DN8" s="185"/>
      <c r="DO8" s="185"/>
      <c r="DP8" s="185"/>
      <c r="DQ8" s="185"/>
      <c r="DR8" s="185"/>
      <c r="DS8" s="185"/>
      <c r="DT8" s="185"/>
      <c r="DU8" s="185"/>
      <c r="DV8" s="185"/>
      <c r="DW8" s="185"/>
      <c r="DX8" s="185"/>
      <c r="EP8" s="185"/>
      <c r="EQ8" s="185"/>
      <c r="ER8" s="185"/>
      <c r="ES8" s="185"/>
      <c r="ET8" s="185"/>
      <c r="EU8" s="185"/>
      <c r="EV8" s="185"/>
      <c r="EW8" s="185"/>
      <c r="EX8" s="185"/>
      <c r="EY8" s="185"/>
      <c r="EZ8" s="185"/>
      <c r="FA8" s="185"/>
      <c r="FB8" s="185"/>
      <c r="FC8" s="185"/>
      <c r="FD8" s="185"/>
      <c r="FE8" s="185"/>
      <c r="FF8" s="185"/>
      <c r="FG8" s="185"/>
      <c r="FH8" s="185"/>
      <c r="FI8" s="185"/>
      <c r="FJ8" s="185"/>
      <c r="FK8" s="185"/>
      <c r="FL8" s="185"/>
      <c r="FM8" s="185"/>
      <c r="FN8" s="185"/>
      <c r="FO8" s="185"/>
      <c r="FP8" s="185"/>
      <c r="FQ8" s="185"/>
      <c r="FR8" s="185"/>
      <c r="FS8" s="185"/>
      <c r="FT8" s="185"/>
      <c r="FU8" s="185"/>
      <c r="FV8" s="185"/>
      <c r="FW8" s="185"/>
      <c r="FX8" s="185"/>
      <c r="FY8" s="185"/>
      <c r="FZ8" s="185"/>
      <c r="GA8" s="185"/>
      <c r="GB8" s="185"/>
      <c r="GC8" s="185"/>
      <c r="GD8" s="185"/>
      <c r="GE8" s="185"/>
      <c r="GF8" s="185"/>
      <c r="GG8" s="185"/>
      <c r="GH8" s="185"/>
      <c r="GI8" s="185"/>
      <c r="GJ8" s="185"/>
      <c r="GK8" s="185"/>
      <c r="GL8" s="185"/>
      <c r="GM8" s="185"/>
      <c r="GN8" s="185"/>
      <c r="GO8" s="185"/>
      <c r="GP8" s="185"/>
      <c r="GQ8" s="185"/>
      <c r="GR8" s="185"/>
      <c r="HH8" s="13"/>
      <c r="HI8" s="13"/>
    </row>
    <row r="9" spans="1:217">
      <c r="A9" s="147" t="s">
        <v>74</v>
      </c>
      <c r="B9" s="185"/>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T9" s="13"/>
      <c r="BU9" s="13"/>
      <c r="BV9" s="185"/>
      <c r="BW9" s="185"/>
      <c r="BX9" s="185"/>
      <c r="BY9" s="185"/>
      <c r="BZ9" s="185"/>
      <c r="CA9" s="185"/>
      <c r="CB9" s="185"/>
      <c r="CC9" s="185"/>
      <c r="CD9" s="185"/>
      <c r="CE9" s="185"/>
      <c r="CF9" s="185"/>
      <c r="CG9" s="185"/>
      <c r="CH9" s="185"/>
      <c r="CI9" s="185"/>
      <c r="CJ9" s="185"/>
      <c r="CK9" s="185"/>
      <c r="CL9" s="185"/>
      <c r="CM9" s="185"/>
      <c r="CN9" s="185"/>
      <c r="CO9" s="185"/>
      <c r="CP9" s="185"/>
      <c r="CQ9" s="185"/>
      <c r="CR9" s="185"/>
      <c r="CS9" s="185"/>
      <c r="CT9" s="185"/>
      <c r="CU9" s="185"/>
      <c r="CV9" s="185"/>
      <c r="CW9" s="185"/>
      <c r="CX9" s="185"/>
      <c r="CY9" s="185"/>
      <c r="CZ9" s="185"/>
      <c r="DA9" s="185"/>
      <c r="DB9" s="185"/>
      <c r="DC9" s="185"/>
      <c r="DD9" s="185"/>
      <c r="DE9" s="185"/>
      <c r="DF9" s="185"/>
      <c r="DG9" s="185"/>
      <c r="DH9" s="185"/>
      <c r="DI9" s="185"/>
      <c r="DJ9" s="185"/>
      <c r="DK9" s="185"/>
      <c r="DL9" s="185"/>
      <c r="DM9" s="185"/>
      <c r="DN9" s="185"/>
      <c r="DO9" s="185"/>
      <c r="DP9" s="185"/>
      <c r="DQ9" s="185"/>
      <c r="DR9" s="185"/>
      <c r="DS9" s="185"/>
      <c r="DT9" s="185"/>
      <c r="DU9" s="185"/>
      <c r="DV9" s="185"/>
      <c r="DW9" s="185"/>
      <c r="DX9" s="185"/>
      <c r="EP9" s="185"/>
      <c r="EQ9" s="185"/>
      <c r="ER9" s="185"/>
      <c r="ES9" s="185"/>
      <c r="ET9" s="185"/>
      <c r="EU9" s="185"/>
      <c r="EV9" s="185"/>
      <c r="EW9" s="185"/>
      <c r="EX9" s="185"/>
      <c r="EY9" s="185"/>
      <c r="EZ9" s="185"/>
      <c r="FA9" s="185"/>
      <c r="FB9" s="185"/>
      <c r="FC9" s="185"/>
      <c r="FD9" s="185"/>
      <c r="FE9" s="185"/>
      <c r="FF9" s="185"/>
      <c r="FG9" s="185"/>
      <c r="FH9" s="185"/>
      <c r="FI9" s="185"/>
      <c r="FJ9" s="185"/>
      <c r="FK9" s="185"/>
      <c r="FL9" s="185"/>
      <c r="FM9" s="185"/>
      <c r="FN9" s="185"/>
      <c r="FO9" s="185"/>
      <c r="FP9" s="185"/>
      <c r="FQ9" s="185"/>
      <c r="FR9" s="185"/>
      <c r="FS9" s="185"/>
      <c r="FT9" s="185"/>
      <c r="FU9" s="185"/>
      <c r="FV9" s="185"/>
      <c r="FW9" s="185"/>
      <c r="FX9" s="185"/>
      <c r="FY9" s="185"/>
      <c r="FZ9" s="185"/>
      <c r="GA9" s="185"/>
      <c r="GB9" s="185"/>
      <c r="GC9" s="185"/>
      <c r="GD9" s="185"/>
      <c r="GE9" s="185"/>
      <c r="GF9" s="185"/>
      <c r="GG9" s="185"/>
      <c r="GH9" s="185"/>
      <c r="GI9" s="185"/>
      <c r="GJ9" s="185"/>
      <c r="GK9" s="185"/>
      <c r="GL9" s="185"/>
      <c r="GM9" s="185"/>
      <c r="GN9" s="185"/>
      <c r="GO9" s="185"/>
      <c r="GP9" s="185"/>
      <c r="GQ9" s="185"/>
      <c r="GR9" s="185"/>
      <c r="HH9" s="13"/>
      <c r="HI9" s="13"/>
    </row>
    <row r="10" spans="1:217" ht="15" thickBot="1">
      <c r="A10" s="151" t="s">
        <v>75</v>
      </c>
      <c r="B10" s="186"/>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4"/>
      <c r="BF10" s="14"/>
      <c r="BG10" s="14"/>
      <c r="BH10" s="14"/>
      <c r="BI10" s="14"/>
      <c r="BJ10" s="14"/>
      <c r="BK10" s="14"/>
      <c r="BL10" s="14"/>
      <c r="BM10" s="14"/>
      <c r="BN10" s="14"/>
      <c r="BO10" s="14"/>
      <c r="BP10" s="14"/>
      <c r="BQ10" s="14"/>
      <c r="BR10" s="14"/>
      <c r="BS10" s="14"/>
      <c r="BT10" s="14"/>
      <c r="BU10" s="14"/>
      <c r="BV10" s="186"/>
      <c r="BW10" s="186"/>
      <c r="BX10" s="186"/>
      <c r="BY10" s="186"/>
      <c r="BZ10" s="186"/>
      <c r="CA10" s="186"/>
      <c r="CB10" s="186"/>
      <c r="CC10" s="186"/>
      <c r="CD10" s="186"/>
      <c r="CE10" s="186"/>
      <c r="CF10" s="186"/>
      <c r="CG10" s="186"/>
      <c r="CH10" s="186"/>
      <c r="CI10" s="186"/>
      <c r="CJ10" s="186"/>
      <c r="CK10" s="186"/>
      <c r="CL10" s="186"/>
      <c r="CM10" s="186"/>
      <c r="CN10" s="186"/>
      <c r="CO10" s="186"/>
      <c r="CP10" s="186"/>
      <c r="CQ10" s="186"/>
      <c r="CR10" s="186"/>
      <c r="CS10" s="186"/>
      <c r="CT10" s="186"/>
      <c r="CU10" s="186"/>
      <c r="CV10" s="186"/>
      <c r="CW10" s="186"/>
      <c r="CX10" s="186"/>
      <c r="CY10" s="186"/>
      <c r="CZ10" s="186"/>
      <c r="DA10" s="186"/>
      <c r="DB10" s="186"/>
      <c r="DC10" s="186"/>
      <c r="DD10" s="186"/>
      <c r="DE10" s="186"/>
      <c r="DF10" s="186"/>
      <c r="DG10" s="186"/>
      <c r="DH10" s="186"/>
      <c r="DI10" s="186"/>
      <c r="DJ10" s="186"/>
      <c r="DK10" s="186"/>
      <c r="DL10" s="186"/>
      <c r="DM10" s="186"/>
      <c r="DN10" s="186"/>
      <c r="DO10" s="186"/>
      <c r="DP10" s="186"/>
      <c r="DQ10" s="186"/>
      <c r="DR10" s="186"/>
      <c r="DS10" s="186"/>
      <c r="DT10" s="186"/>
      <c r="DU10" s="186"/>
      <c r="DV10" s="186"/>
      <c r="DW10" s="186"/>
      <c r="DX10" s="186"/>
      <c r="DY10" s="14"/>
      <c r="DZ10" s="14"/>
      <c r="EA10" s="14"/>
      <c r="EB10" s="14"/>
      <c r="EC10" s="14"/>
      <c r="ED10" s="14"/>
      <c r="EE10" s="14"/>
      <c r="EF10" s="14"/>
      <c r="EG10" s="14"/>
      <c r="EH10" s="14"/>
      <c r="EI10" s="14"/>
      <c r="EJ10" s="14"/>
      <c r="EK10" s="14"/>
      <c r="EL10" s="14"/>
      <c r="EM10" s="14"/>
      <c r="EN10" s="14"/>
      <c r="EO10" s="14"/>
      <c r="EP10" s="186"/>
      <c r="EQ10" s="186"/>
      <c r="ER10" s="186"/>
      <c r="ES10" s="186"/>
      <c r="ET10" s="186"/>
      <c r="EU10" s="186"/>
      <c r="EV10" s="186"/>
      <c r="EW10" s="186"/>
      <c r="EX10" s="186"/>
      <c r="EY10" s="186"/>
      <c r="EZ10" s="186"/>
      <c r="FA10" s="186"/>
      <c r="FB10" s="186"/>
      <c r="FC10" s="186"/>
      <c r="FD10" s="186"/>
      <c r="FE10" s="186"/>
      <c r="FF10" s="186"/>
      <c r="FG10" s="186"/>
      <c r="FH10" s="186"/>
      <c r="FI10" s="186"/>
      <c r="FJ10" s="186"/>
      <c r="FK10" s="186"/>
      <c r="FL10" s="186"/>
      <c r="FM10" s="186"/>
      <c r="FN10" s="186"/>
      <c r="FO10" s="186"/>
      <c r="FP10" s="186"/>
      <c r="FQ10" s="186"/>
      <c r="FR10" s="186"/>
      <c r="FS10" s="186"/>
      <c r="FT10" s="186"/>
      <c r="FU10" s="186"/>
      <c r="FV10" s="186"/>
      <c r="FW10" s="186"/>
      <c r="FX10" s="186"/>
      <c r="FY10" s="186"/>
      <c r="FZ10" s="186"/>
      <c r="GA10" s="186"/>
      <c r="GB10" s="186"/>
      <c r="GC10" s="186"/>
      <c r="GD10" s="186"/>
      <c r="GE10" s="186"/>
      <c r="GF10" s="186"/>
      <c r="GG10" s="186"/>
      <c r="GH10" s="186"/>
      <c r="GI10" s="186"/>
      <c r="GJ10" s="186"/>
      <c r="GK10" s="186"/>
      <c r="GL10" s="186"/>
      <c r="GM10" s="186"/>
      <c r="GN10" s="186"/>
      <c r="GO10" s="186"/>
      <c r="GP10" s="186"/>
      <c r="GQ10" s="186"/>
      <c r="GR10" s="186"/>
      <c r="GS10" s="15"/>
      <c r="GT10" s="15"/>
      <c r="GU10" s="15"/>
      <c r="GV10" s="15"/>
      <c r="GW10" s="15"/>
      <c r="GX10" s="15"/>
      <c r="GY10" s="15"/>
      <c r="GZ10" s="15"/>
      <c r="HA10" s="15"/>
      <c r="HB10" s="15"/>
      <c r="HC10" s="15"/>
      <c r="HD10" s="15"/>
      <c r="HE10" s="15"/>
      <c r="HF10" s="15"/>
      <c r="HG10" s="15"/>
      <c r="HH10" s="15"/>
      <c r="HI10" s="15"/>
    </row>
    <row r="11" spans="1:217" ht="15" thickBot="1">
      <c r="A11" s="16" t="s">
        <v>76</v>
      </c>
      <c r="B11" s="152" t="s">
        <v>77</v>
      </c>
      <c r="C11" s="152"/>
      <c r="D11" s="152"/>
      <c r="E11" s="152"/>
      <c r="F11" s="152"/>
      <c r="G11" s="152"/>
      <c r="H11" s="152"/>
      <c r="I11" s="152"/>
      <c r="J11" s="152"/>
      <c r="K11" s="152"/>
      <c r="L11" s="152"/>
      <c r="M11" s="152"/>
      <c r="N11" s="152"/>
      <c r="O11" s="152"/>
      <c r="P11" s="152"/>
      <c r="Q11" s="152"/>
      <c r="R11" s="152"/>
      <c r="S11" s="152"/>
      <c r="T11" s="152"/>
      <c r="U11" s="152"/>
      <c r="V11" s="152"/>
      <c r="W11" s="152"/>
      <c r="X11" s="153"/>
      <c r="Y11" s="17"/>
      <c r="Z11" s="154" t="s">
        <v>78</v>
      </c>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5"/>
      <c r="AW11" s="19"/>
      <c r="AX11" s="154" t="s">
        <v>79</v>
      </c>
      <c r="AY11" s="154"/>
      <c r="AZ11" s="154"/>
      <c r="BA11" s="154"/>
      <c r="BB11" s="154"/>
      <c r="BC11" s="154"/>
      <c r="BD11" s="154"/>
      <c r="BE11" s="154"/>
      <c r="BF11" s="154"/>
      <c r="BG11" s="154"/>
      <c r="BH11" s="154"/>
      <c r="BI11" s="154"/>
      <c r="BJ11" s="154"/>
      <c r="BK11" s="154"/>
      <c r="BL11" s="154"/>
      <c r="BM11" s="154"/>
      <c r="BN11" s="154"/>
      <c r="BO11" s="154"/>
      <c r="BP11" s="154"/>
      <c r="BQ11" s="154"/>
      <c r="BR11" s="154"/>
      <c r="BS11" s="154"/>
      <c r="BT11" s="155"/>
      <c r="BU11" s="19"/>
      <c r="BV11" s="154" t="s">
        <v>80</v>
      </c>
      <c r="BW11" s="154"/>
      <c r="BX11" s="154"/>
      <c r="BY11" s="154"/>
      <c r="BZ11" s="154"/>
      <c r="CA11" s="154"/>
      <c r="CB11" s="154"/>
      <c r="CC11" s="154"/>
      <c r="CD11" s="154"/>
      <c r="CE11" s="154"/>
      <c r="CF11" s="154"/>
      <c r="CG11" s="154"/>
      <c r="CH11" s="154"/>
      <c r="CI11" s="154"/>
      <c r="CJ11" s="154"/>
      <c r="CK11" s="154"/>
      <c r="CL11" s="154"/>
      <c r="CM11" s="154"/>
      <c r="CN11" s="154"/>
      <c r="CO11" s="154"/>
      <c r="CP11" s="154"/>
      <c r="CQ11" s="154"/>
      <c r="CR11" s="155"/>
      <c r="CS11" s="19"/>
      <c r="CT11" s="154" t="s">
        <v>81</v>
      </c>
      <c r="CU11" s="154"/>
      <c r="CV11" s="154"/>
      <c r="CW11" s="154"/>
      <c r="CX11" s="154"/>
      <c r="CY11" s="154"/>
      <c r="CZ11" s="154"/>
      <c r="DA11" s="154"/>
      <c r="DB11" s="154"/>
      <c r="DC11" s="154"/>
      <c r="DD11" s="154"/>
      <c r="DE11" s="154"/>
      <c r="DF11" s="154"/>
      <c r="DG11" s="154"/>
      <c r="DH11" s="154"/>
      <c r="DI11" s="154"/>
      <c r="DJ11" s="154"/>
      <c r="DK11" s="154"/>
      <c r="DL11" s="154"/>
      <c r="DM11" s="154"/>
      <c r="DN11" s="154"/>
      <c r="DO11" s="154"/>
      <c r="DP11" s="155"/>
      <c r="DQ11" s="19"/>
      <c r="DR11" s="154" t="s">
        <v>82</v>
      </c>
      <c r="DS11" s="154"/>
      <c r="DT11" s="154"/>
      <c r="DU11" s="154"/>
      <c r="DV11" s="154"/>
      <c r="DW11" s="154"/>
      <c r="DX11" s="154"/>
      <c r="DY11" s="154"/>
      <c r="DZ11" s="154"/>
      <c r="EA11" s="154"/>
      <c r="EB11" s="154"/>
      <c r="EC11" s="154"/>
      <c r="ED11" s="154"/>
      <c r="EE11" s="154"/>
      <c r="EF11" s="154"/>
      <c r="EG11" s="154"/>
      <c r="EH11" s="154"/>
      <c r="EI11" s="154"/>
      <c r="EJ11" s="154"/>
      <c r="EK11" s="154"/>
      <c r="EL11" s="154"/>
      <c r="EM11" s="154"/>
      <c r="EN11" s="154"/>
      <c r="EO11" s="155"/>
      <c r="EP11" s="154" t="s">
        <v>83</v>
      </c>
      <c r="EQ11" s="154"/>
      <c r="ER11" s="154"/>
      <c r="ES11" s="154"/>
      <c r="ET11" s="154"/>
      <c r="EU11" s="154"/>
      <c r="EV11" s="154"/>
      <c r="EW11" s="154"/>
      <c r="EX11" s="154"/>
      <c r="EY11" s="154"/>
      <c r="EZ11" s="154"/>
      <c r="FA11" s="154"/>
      <c r="FB11" s="154"/>
      <c r="FC11" s="154"/>
      <c r="FD11" s="154"/>
      <c r="FE11" s="154"/>
      <c r="FF11" s="154"/>
      <c r="FG11" s="154"/>
      <c r="FH11" s="154"/>
      <c r="FI11" s="154"/>
      <c r="FJ11" s="154"/>
      <c r="FK11" s="154"/>
      <c r="FL11" s="155"/>
      <c r="FM11" s="19"/>
      <c r="FN11" s="154" t="s">
        <v>84</v>
      </c>
      <c r="FO11" s="154"/>
      <c r="FP11" s="154"/>
      <c r="FQ11" s="154"/>
      <c r="FR11" s="154"/>
      <c r="FS11" s="154"/>
      <c r="FT11" s="154"/>
      <c r="FU11" s="154"/>
      <c r="FV11" s="154"/>
      <c r="FW11" s="154"/>
      <c r="FX11" s="154"/>
      <c r="FY11" s="154"/>
      <c r="FZ11" s="154"/>
      <c r="GA11" s="154"/>
      <c r="GB11" s="154"/>
      <c r="GC11" s="154"/>
      <c r="GD11" s="154"/>
      <c r="GE11" s="154"/>
      <c r="GF11" s="154"/>
      <c r="GG11" s="154"/>
      <c r="GH11" s="154"/>
      <c r="GI11" s="154"/>
      <c r="GJ11" s="155"/>
      <c r="GK11" s="20"/>
      <c r="GL11" s="156" t="s">
        <v>85</v>
      </c>
      <c r="GM11" s="156"/>
      <c r="GN11" s="156"/>
      <c r="GO11" s="156"/>
      <c r="GP11" s="156"/>
      <c r="GQ11" s="156"/>
      <c r="GR11" s="156"/>
      <c r="GS11" s="156"/>
      <c r="GT11" s="156"/>
      <c r="GU11" s="156"/>
      <c r="GV11" s="156"/>
      <c r="GW11" s="156"/>
      <c r="GX11" s="156"/>
      <c r="GY11" s="156"/>
      <c r="GZ11" s="156"/>
      <c r="HA11" s="156"/>
      <c r="HB11" s="156"/>
      <c r="HC11" s="156"/>
      <c r="HD11" s="156"/>
      <c r="HE11" s="156"/>
      <c r="HF11" s="156"/>
      <c r="HG11" s="156"/>
      <c r="HH11" s="156"/>
    </row>
    <row r="12" spans="1:217">
      <c r="A12" s="21"/>
      <c r="B12" s="148" t="s">
        <v>86</v>
      </c>
      <c r="C12" s="149"/>
      <c r="D12" s="149"/>
      <c r="E12" s="149"/>
      <c r="F12" s="149"/>
      <c r="G12" s="149"/>
      <c r="H12" s="149"/>
      <c r="I12" s="149"/>
      <c r="J12" s="149"/>
      <c r="K12" s="149"/>
      <c r="L12" s="149"/>
      <c r="M12" s="150"/>
      <c r="N12" s="22"/>
      <c r="O12" s="22"/>
      <c r="P12" s="23"/>
      <c r="Q12" s="23"/>
      <c r="R12" s="23"/>
      <c r="S12" s="23"/>
      <c r="T12" s="23"/>
      <c r="U12" s="23"/>
      <c r="V12" s="23"/>
      <c r="W12" s="23"/>
      <c r="X12" s="22"/>
      <c r="Y12" s="22"/>
      <c r="Z12" s="148" t="s">
        <v>86</v>
      </c>
      <c r="AA12" s="149"/>
      <c r="AB12" s="149"/>
      <c r="AC12" s="149"/>
      <c r="AD12" s="149"/>
      <c r="AE12" s="149"/>
      <c r="AF12" s="149"/>
      <c r="AG12" s="149"/>
      <c r="AH12" s="149"/>
      <c r="AI12" s="149"/>
      <c r="AJ12" s="150"/>
      <c r="AK12" s="22"/>
      <c r="AL12" s="22"/>
      <c r="AM12" s="22"/>
      <c r="AN12" s="22"/>
      <c r="AO12" s="22"/>
      <c r="AP12" s="22"/>
      <c r="AQ12" s="22"/>
      <c r="AR12" s="22"/>
      <c r="AS12" s="22"/>
      <c r="AT12" s="22"/>
      <c r="AU12" s="24"/>
      <c r="AV12" s="22"/>
      <c r="AW12" s="22"/>
      <c r="AX12" s="148" t="s">
        <v>87</v>
      </c>
      <c r="AY12" s="149"/>
      <c r="AZ12" s="149"/>
      <c r="BA12" s="149"/>
      <c r="BB12" s="149"/>
      <c r="BC12" s="149"/>
      <c r="BD12" s="150"/>
      <c r="BE12" s="22"/>
      <c r="BF12" s="22"/>
      <c r="BG12" s="22"/>
      <c r="BH12" s="22"/>
      <c r="BI12" s="22"/>
      <c r="BJ12" s="22"/>
      <c r="BK12" s="22"/>
      <c r="BL12" s="22"/>
      <c r="BM12" s="22"/>
      <c r="BN12" s="22"/>
      <c r="BO12" s="22"/>
      <c r="BP12" s="22"/>
      <c r="BQ12" s="22"/>
      <c r="BR12" s="22"/>
      <c r="BS12" s="22"/>
      <c r="BT12" s="22"/>
      <c r="BU12" s="22"/>
      <c r="BV12" s="148" t="s">
        <v>86</v>
      </c>
      <c r="BW12" s="149"/>
      <c r="BX12" s="149"/>
      <c r="BY12" s="149"/>
      <c r="BZ12" s="149"/>
      <c r="CA12" s="149"/>
      <c r="CB12" s="150"/>
      <c r="CC12" s="22"/>
      <c r="CD12" s="22"/>
      <c r="CE12" s="22"/>
      <c r="CF12" s="22"/>
      <c r="CG12" s="22"/>
      <c r="CH12" s="22"/>
      <c r="CI12" s="22"/>
      <c r="CJ12" s="22"/>
      <c r="CK12" s="22"/>
      <c r="CL12" s="22"/>
      <c r="CM12" s="22"/>
      <c r="CN12" s="22"/>
      <c r="CO12" s="22"/>
      <c r="CP12" s="22"/>
      <c r="CQ12" s="22"/>
      <c r="CR12" s="22"/>
      <c r="CS12" s="22"/>
      <c r="CT12" s="148" t="s">
        <v>86</v>
      </c>
      <c r="CU12" s="149"/>
      <c r="CV12" s="149"/>
      <c r="CW12" s="149"/>
      <c r="CX12" s="149"/>
      <c r="CY12" s="149"/>
      <c r="CZ12" s="150"/>
      <c r="DA12" s="22"/>
      <c r="DB12" s="22"/>
      <c r="DC12" s="22"/>
      <c r="DD12" s="22"/>
      <c r="DE12" s="22"/>
      <c r="DF12" s="22"/>
      <c r="DG12" s="22"/>
      <c r="DH12" s="22"/>
      <c r="DI12" s="22"/>
      <c r="DJ12" s="20"/>
      <c r="DK12" s="20"/>
      <c r="DL12" s="20"/>
      <c r="DM12" s="20"/>
      <c r="DN12" s="20"/>
      <c r="DO12" s="20"/>
      <c r="DQ12" s="22"/>
      <c r="DR12" s="148" t="s">
        <v>86</v>
      </c>
      <c r="DS12" s="149"/>
      <c r="DT12" s="149"/>
      <c r="DU12" s="149"/>
      <c r="DV12" s="149"/>
      <c r="DW12" s="149"/>
      <c r="DX12" s="150"/>
      <c r="DY12" s="22"/>
      <c r="DZ12" s="22"/>
      <c r="EA12" s="22"/>
      <c r="EB12" s="22"/>
      <c r="EC12" s="22"/>
      <c r="ED12" s="22"/>
      <c r="EE12" s="22"/>
      <c r="EF12" s="22"/>
      <c r="EG12" s="22"/>
      <c r="EH12" s="22"/>
      <c r="EI12" s="22"/>
      <c r="EJ12" s="22"/>
      <c r="EK12" s="22"/>
      <c r="EL12" s="22"/>
      <c r="EM12" s="22"/>
      <c r="EN12" s="22"/>
      <c r="EO12" s="22"/>
      <c r="EP12" s="148" t="s">
        <v>86</v>
      </c>
      <c r="EQ12" s="149"/>
      <c r="ER12" s="149"/>
      <c r="ES12" s="149"/>
      <c r="ET12" s="149"/>
      <c r="EU12" s="149"/>
      <c r="EV12" s="150"/>
      <c r="EW12" s="22"/>
      <c r="EX12" s="22"/>
      <c r="EY12" s="22"/>
      <c r="EZ12" s="22"/>
      <c r="FA12" s="22"/>
      <c r="FB12" s="22"/>
      <c r="FC12" s="22"/>
      <c r="FD12" s="22"/>
      <c r="FE12" s="22"/>
      <c r="FF12" s="22"/>
      <c r="FG12" s="22"/>
      <c r="FH12" s="22"/>
      <c r="FI12" s="22"/>
      <c r="FJ12" s="22"/>
      <c r="FK12" s="22"/>
      <c r="FL12" s="22"/>
      <c r="FM12" s="22"/>
      <c r="FN12" s="148" t="s">
        <v>86</v>
      </c>
      <c r="FO12" s="149"/>
      <c r="FP12" s="149"/>
      <c r="FQ12" s="149"/>
      <c r="FR12" s="149"/>
      <c r="FS12" s="149"/>
      <c r="FT12" s="150"/>
      <c r="FU12" s="22"/>
      <c r="FV12" s="22"/>
      <c r="FW12" s="22"/>
      <c r="FX12" s="22"/>
      <c r="FY12" s="22"/>
      <c r="FZ12" s="22"/>
      <c r="GA12" s="22"/>
      <c r="GB12" s="22"/>
      <c r="GC12" s="22"/>
      <c r="GD12" s="22"/>
      <c r="GE12" s="22"/>
      <c r="GF12" s="22"/>
      <c r="GG12" s="22"/>
      <c r="GH12" s="22"/>
      <c r="GI12" s="22"/>
      <c r="GJ12" s="22"/>
      <c r="GK12" s="22"/>
      <c r="GL12" s="148" t="s">
        <v>86</v>
      </c>
      <c r="GM12" s="149"/>
      <c r="GN12" s="149"/>
      <c r="GO12" s="149"/>
      <c r="GP12" s="149"/>
      <c r="GQ12" s="149"/>
      <c r="GR12" s="150"/>
      <c r="GS12" s="20"/>
      <c r="GT12" s="20"/>
      <c r="GU12" s="20"/>
      <c r="GV12" s="20"/>
      <c r="GW12" s="20"/>
      <c r="GX12" s="20"/>
      <c r="GY12" s="20"/>
      <c r="GZ12" s="20"/>
      <c r="HA12" s="20"/>
      <c r="HB12" s="20"/>
      <c r="HC12" s="20"/>
      <c r="HD12" s="20"/>
      <c r="HE12" s="20"/>
      <c r="HF12" s="20"/>
      <c r="HG12" s="20"/>
    </row>
    <row r="13" spans="1:217" s="31" customFormat="1">
      <c r="A13" s="25"/>
      <c r="B13" s="26"/>
      <c r="C13" s="27"/>
      <c r="D13" s="27"/>
      <c r="E13" s="27"/>
      <c r="F13" s="27"/>
      <c r="G13" s="27"/>
      <c r="H13" s="27"/>
      <c r="I13" s="27"/>
      <c r="J13" s="27"/>
      <c r="K13" s="27"/>
      <c r="L13" s="27"/>
      <c r="M13" s="27"/>
      <c r="N13" s="27"/>
      <c r="O13" s="27"/>
      <c r="P13" s="28"/>
      <c r="Q13" s="28"/>
      <c r="R13" s="28"/>
      <c r="S13" s="28"/>
      <c r="T13" s="28"/>
      <c r="U13" s="28"/>
      <c r="V13" s="28"/>
      <c r="W13" s="28"/>
      <c r="X13" s="29"/>
      <c r="Y13" s="29"/>
      <c r="Z13" s="26"/>
      <c r="AA13" s="27"/>
      <c r="AB13" s="27"/>
      <c r="AC13" s="27"/>
      <c r="AD13" s="27"/>
      <c r="AE13" s="27"/>
      <c r="AF13" s="27"/>
      <c r="AG13" s="27"/>
      <c r="AH13" s="27"/>
      <c r="AI13" s="27"/>
      <c r="AJ13" s="27"/>
      <c r="AK13" s="27"/>
      <c r="AL13" s="27"/>
      <c r="AM13" s="27"/>
      <c r="AN13" s="27"/>
      <c r="AO13" s="27"/>
      <c r="AP13" s="27"/>
      <c r="AQ13" s="27"/>
      <c r="AR13" s="27"/>
      <c r="AS13" s="27"/>
      <c r="AT13" s="27"/>
      <c r="AU13" s="30"/>
      <c r="AV13" s="27"/>
      <c r="AW13" s="27"/>
      <c r="AX13" s="26"/>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6"/>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6"/>
      <c r="CU13" s="27"/>
      <c r="CV13" s="27"/>
      <c r="CW13" s="27"/>
      <c r="CX13" s="27"/>
      <c r="CY13" s="27"/>
      <c r="CZ13" s="27"/>
      <c r="DA13" s="27"/>
      <c r="DB13" s="27"/>
      <c r="DC13" s="27"/>
      <c r="DD13" s="27"/>
      <c r="DE13" s="27"/>
      <c r="DF13" s="27"/>
      <c r="DG13" s="27"/>
      <c r="DH13" s="27"/>
      <c r="DI13" s="27"/>
      <c r="DJ13" s="27"/>
      <c r="DK13" s="27"/>
      <c r="DL13" s="27"/>
      <c r="DM13" s="27"/>
      <c r="DN13" s="27"/>
      <c r="DO13" s="27"/>
      <c r="DQ13" s="27"/>
      <c r="DR13" s="26"/>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6"/>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6"/>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6"/>
      <c r="GM13" s="27"/>
      <c r="GN13" s="27"/>
      <c r="GO13" s="27"/>
      <c r="GP13" s="27"/>
      <c r="GQ13" s="27"/>
      <c r="GR13" s="27"/>
      <c r="GS13" s="27"/>
      <c r="GT13" s="27"/>
      <c r="GU13" s="27"/>
      <c r="GV13" s="27"/>
      <c r="GW13" s="27"/>
      <c r="GX13" s="27"/>
      <c r="GY13" s="27"/>
      <c r="GZ13" s="27"/>
      <c r="HA13" s="27"/>
      <c r="HB13" s="27"/>
      <c r="HC13" s="27"/>
      <c r="HD13" s="27"/>
      <c r="HE13" s="27"/>
      <c r="HF13" s="27"/>
      <c r="HG13" s="27"/>
    </row>
    <row r="14" spans="1:217" ht="29.45" thickBot="1">
      <c r="A14" s="32"/>
      <c r="B14" s="33" t="s">
        <v>88</v>
      </c>
      <c r="C14" s="34" t="s">
        <v>89</v>
      </c>
      <c r="D14" s="34" t="s">
        <v>90</v>
      </c>
      <c r="E14" s="34" t="s">
        <v>91</v>
      </c>
      <c r="F14" s="33" t="s">
        <v>92</v>
      </c>
      <c r="G14" s="33" t="s">
        <v>93</v>
      </c>
      <c r="H14" s="35" t="s">
        <v>94</v>
      </c>
      <c r="I14" s="35" t="s">
        <v>95</v>
      </c>
      <c r="J14" s="35" t="s">
        <v>96</v>
      </c>
      <c r="K14" s="35" t="s">
        <v>97</v>
      </c>
      <c r="L14" s="36" t="s">
        <v>98</v>
      </c>
      <c r="M14" s="37" t="s">
        <v>99</v>
      </c>
      <c r="N14" s="38" t="s">
        <v>100</v>
      </c>
      <c r="O14" s="38" t="s">
        <v>101</v>
      </c>
      <c r="P14" s="39" t="s">
        <v>102</v>
      </c>
      <c r="Q14" s="39" t="s">
        <v>103</v>
      </c>
      <c r="R14" s="39" t="s">
        <v>104</v>
      </c>
      <c r="S14" s="39" t="s">
        <v>105</v>
      </c>
      <c r="T14" s="39" t="s">
        <v>106</v>
      </c>
      <c r="U14" s="39" t="s">
        <v>107</v>
      </c>
      <c r="V14" s="39" t="s">
        <v>108</v>
      </c>
      <c r="W14" s="39" t="s">
        <v>109</v>
      </c>
      <c r="X14" s="40" t="s">
        <v>110</v>
      </c>
      <c r="Y14" s="41" t="s">
        <v>111</v>
      </c>
      <c r="Z14" s="41" t="s">
        <v>112</v>
      </c>
      <c r="AA14" s="33" t="s">
        <v>113</v>
      </c>
      <c r="AB14" s="33" t="s">
        <v>114</v>
      </c>
      <c r="AC14" s="33" t="s">
        <v>115</v>
      </c>
      <c r="AD14" s="33" t="s">
        <v>116</v>
      </c>
      <c r="AE14" s="33" t="s">
        <v>117</v>
      </c>
      <c r="AF14" s="42" t="s">
        <v>118</v>
      </c>
      <c r="AG14" s="42" t="s">
        <v>119</v>
      </c>
      <c r="AH14" s="42" t="s">
        <v>120</v>
      </c>
      <c r="AI14" s="42" t="s">
        <v>97</v>
      </c>
      <c r="AJ14" s="37" t="s">
        <v>121</v>
      </c>
      <c r="AK14" s="37" t="s">
        <v>99</v>
      </c>
      <c r="AL14" s="37" t="s">
        <v>100</v>
      </c>
      <c r="AM14" s="37" t="s">
        <v>122</v>
      </c>
      <c r="AN14" s="42" t="s">
        <v>123</v>
      </c>
      <c r="AO14" s="42" t="s">
        <v>103</v>
      </c>
      <c r="AP14" s="42" t="s">
        <v>104</v>
      </c>
      <c r="AQ14" s="42" t="s">
        <v>105</v>
      </c>
      <c r="AR14" s="42" t="s">
        <v>106</v>
      </c>
      <c r="AS14" s="42" t="s">
        <v>107</v>
      </c>
      <c r="AT14" s="42" t="s">
        <v>108</v>
      </c>
      <c r="AU14" s="43" t="s">
        <v>124</v>
      </c>
      <c r="AV14" s="37" t="s">
        <v>110</v>
      </c>
      <c r="AW14" s="44" t="s">
        <v>111</v>
      </c>
      <c r="AX14" s="33" t="s">
        <v>88</v>
      </c>
      <c r="AY14" s="34" t="s">
        <v>89</v>
      </c>
      <c r="AZ14" s="34" t="s">
        <v>90</v>
      </c>
      <c r="BA14" s="34" t="s">
        <v>91</v>
      </c>
      <c r="BB14" s="33" t="s">
        <v>92</v>
      </c>
      <c r="BC14" s="33" t="s">
        <v>93</v>
      </c>
      <c r="BD14" s="35" t="s">
        <v>94</v>
      </c>
      <c r="BE14" s="35" t="s">
        <v>95</v>
      </c>
      <c r="BF14" s="35" t="s">
        <v>96</v>
      </c>
      <c r="BG14" s="35" t="s">
        <v>97</v>
      </c>
      <c r="BH14" s="36" t="s">
        <v>98</v>
      </c>
      <c r="BI14" s="37" t="s">
        <v>99</v>
      </c>
      <c r="BJ14" s="38" t="s">
        <v>100</v>
      </c>
      <c r="BK14" s="38" t="s">
        <v>101</v>
      </c>
      <c r="BL14" s="39" t="s">
        <v>102</v>
      </c>
      <c r="BM14" s="39" t="s">
        <v>103</v>
      </c>
      <c r="BN14" s="39" t="s">
        <v>104</v>
      </c>
      <c r="BO14" s="39" t="s">
        <v>125</v>
      </c>
      <c r="BP14" s="39" t="s">
        <v>106</v>
      </c>
      <c r="BQ14" s="39" t="s">
        <v>107</v>
      </c>
      <c r="BR14" s="39" t="s">
        <v>108</v>
      </c>
      <c r="BS14" s="39" t="s">
        <v>124</v>
      </c>
      <c r="BT14" s="37" t="s">
        <v>110</v>
      </c>
      <c r="BU14" s="44" t="s">
        <v>111</v>
      </c>
      <c r="BV14" s="33" t="s">
        <v>88</v>
      </c>
      <c r="BW14" s="34" t="s">
        <v>89</v>
      </c>
      <c r="BX14" s="34" t="s">
        <v>90</v>
      </c>
      <c r="BY14" s="34" t="s">
        <v>91</v>
      </c>
      <c r="BZ14" s="33" t="s">
        <v>92</v>
      </c>
      <c r="CA14" s="33" t="s">
        <v>93</v>
      </c>
      <c r="CB14" s="35" t="s">
        <v>94</v>
      </c>
      <c r="CC14" s="35" t="s">
        <v>95</v>
      </c>
      <c r="CD14" s="35" t="s">
        <v>96</v>
      </c>
      <c r="CE14" s="35" t="s">
        <v>97</v>
      </c>
      <c r="CF14" s="36" t="s">
        <v>98</v>
      </c>
      <c r="CG14" s="37" t="s">
        <v>99</v>
      </c>
      <c r="CH14" s="38" t="s">
        <v>100</v>
      </c>
      <c r="CI14" s="38" t="s">
        <v>101</v>
      </c>
      <c r="CJ14" s="39" t="s">
        <v>102</v>
      </c>
      <c r="CK14" s="39" t="s">
        <v>103</v>
      </c>
      <c r="CL14" s="39" t="s">
        <v>104</v>
      </c>
      <c r="CM14" s="39" t="s">
        <v>125</v>
      </c>
      <c r="CN14" s="39" t="s">
        <v>106</v>
      </c>
      <c r="CO14" s="39" t="s">
        <v>126</v>
      </c>
      <c r="CP14" s="39" t="s">
        <v>108</v>
      </c>
      <c r="CQ14" s="39" t="s">
        <v>124</v>
      </c>
      <c r="CR14" s="37" t="s">
        <v>110</v>
      </c>
      <c r="CS14" s="44" t="s">
        <v>111</v>
      </c>
      <c r="CT14" s="33" t="s">
        <v>88</v>
      </c>
      <c r="CU14" s="34" t="s">
        <v>89</v>
      </c>
      <c r="CV14" s="34" t="s">
        <v>90</v>
      </c>
      <c r="CW14" s="34" t="s">
        <v>91</v>
      </c>
      <c r="CX14" s="33" t="s">
        <v>92</v>
      </c>
      <c r="CY14" s="33" t="s">
        <v>93</v>
      </c>
      <c r="CZ14" s="35" t="s">
        <v>94</v>
      </c>
      <c r="DA14" s="35" t="s">
        <v>95</v>
      </c>
      <c r="DB14" s="35" t="s">
        <v>96</v>
      </c>
      <c r="DC14" s="35" t="s">
        <v>97</v>
      </c>
      <c r="DD14" s="36" t="s">
        <v>98</v>
      </c>
      <c r="DE14" s="37" t="s">
        <v>99</v>
      </c>
      <c r="DF14" s="38" t="s">
        <v>100</v>
      </c>
      <c r="DG14" s="38" t="s">
        <v>101</v>
      </c>
      <c r="DH14" s="39" t="s">
        <v>102</v>
      </c>
      <c r="DI14" s="39" t="s">
        <v>103</v>
      </c>
      <c r="DJ14" s="39" t="s">
        <v>104</v>
      </c>
      <c r="DK14" s="39" t="s">
        <v>125</v>
      </c>
      <c r="DL14" s="39" t="s">
        <v>106</v>
      </c>
      <c r="DM14" s="39" t="s">
        <v>107</v>
      </c>
      <c r="DN14" s="39" t="s">
        <v>108</v>
      </c>
      <c r="DO14" s="39" t="s">
        <v>124</v>
      </c>
      <c r="DP14" s="37" t="s">
        <v>110</v>
      </c>
      <c r="DQ14" s="44" t="s">
        <v>111</v>
      </c>
      <c r="DR14" s="33" t="s">
        <v>88</v>
      </c>
      <c r="DS14" s="34" t="s">
        <v>89</v>
      </c>
      <c r="DT14" s="34" t="s">
        <v>90</v>
      </c>
      <c r="DU14" s="34" t="s">
        <v>91</v>
      </c>
      <c r="DV14" s="33" t="s">
        <v>92</v>
      </c>
      <c r="DW14" s="33" t="s">
        <v>93</v>
      </c>
      <c r="DX14" s="35" t="s">
        <v>94</v>
      </c>
      <c r="DY14" s="35" t="s">
        <v>95</v>
      </c>
      <c r="DZ14" s="35" t="s">
        <v>96</v>
      </c>
      <c r="EA14" s="35" t="s">
        <v>97</v>
      </c>
      <c r="EB14" s="36" t="s">
        <v>98</v>
      </c>
      <c r="EC14" s="37" t="s">
        <v>99</v>
      </c>
      <c r="ED14" s="38" t="s">
        <v>100</v>
      </c>
      <c r="EE14" s="38" t="s">
        <v>101</v>
      </c>
      <c r="EF14" s="39" t="s">
        <v>102</v>
      </c>
      <c r="EG14" s="39" t="s">
        <v>103</v>
      </c>
      <c r="EH14" s="39" t="s">
        <v>104</v>
      </c>
      <c r="EI14" s="39" t="s">
        <v>125</v>
      </c>
      <c r="EJ14" s="39" t="s">
        <v>106</v>
      </c>
      <c r="EK14" s="39" t="s">
        <v>126</v>
      </c>
      <c r="EL14" s="39" t="s">
        <v>108</v>
      </c>
      <c r="EM14" s="39" t="s">
        <v>124</v>
      </c>
      <c r="EN14" s="37" t="s">
        <v>110</v>
      </c>
      <c r="EO14" s="44" t="s">
        <v>111</v>
      </c>
      <c r="EP14" s="33" t="s">
        <v>88</v>
      </c>
      <c r="EQ14" s="34" t="s">
        <v>89</v>
      </c>
      <c r="ER14" s="34" t="s">
        <v>90</v>
      </c>
      <c r="ES14" s="34" t="s">
        <v>91</v>
      </c>
      <c r="ET14" s="33" t="s">
        <v>92</v>
      </c>
      <c r="EU14" s="33" t="s">
        <v>93</v>
      </c>
      <c r="EV14" s="35" t="s">
        <v>94</v>
      </c>
      <c r="EW14" s="35" t="s">
        <v>95</v>
      </c>
      <c r="EX14" s="35" t="s">
        <v>96</v>
      </c>
      <c r="EY14" s="35" t="s">
        <v>97</v>
      </c>
      <c r="EZ14" s="36" t="s">
        <v>98</v>
      </c>
      <c r="FA14" s="37" t="s">
        <v>99</v>
      </c>
      <c r="FB14" s="38" t="s">
        <v>100</v>
      </c>
      <c r="FC14" s="38" t="s">
        <v>101</v>
      </c>
      <c r="FD14" s="39" t="s">
        <v>102</v>
      </c>
      <c r="FE14" s="39" t="s">
        <v>103</v>
      </c>
      <c r="FF14" s="39" t="s">
        <v>104</v>
      </c>
      <c r="FG14" s="39" t="s">
        <v>125</v>
      </c>
      <c r="FH14" s="39" t="s">
        <v>106</v>
      </c>
      <c r="FI14" s="39" t="s">
        <v>107</v>
      </c>
      <c r="FJ14" s="39" t="s">
        <v>108</v>
      </c>
      <c r="FK14" s="39" t="s">
        <v>124</v>
      </c>
      <c r="FL14" s="37" t="s">
        <v>110</v>
      </c>
      <c r="FM14" s="44" t="s">
        <v>111</v>
      </c>
      <c r="FN14" s="33" t="s">
        <v>88</v>
      </c>
      <c r="FO14" s="34" t="s">
        <v>89</v>
      </c>
      <c r="FP14" s="34" t="s">
        <v>90</v>
      </c>
      <c r="FQ14" s="34" t="s">
        <v>91</v>
      </c>
      <c r="FR14" s="33" t="s">
        <v>92</v>
      </c>
      <c r="FS14" s="33" t="s">
        <v>93</v>
      </c>
      <c r="FT14" s="35" t="s">
        <v>94</v>
      </c>
      <c r="FU14" s="35" t="s">
        <v>95</v>
      </c>
      <c r="FV14" s="35" t="s">
        <v>96</v>
      </c>
      <c r="FW14" s="35" t="s">
        <v>97</v>
      </c>
      <c r="FX14" s="36" t="s">
        <v>98</v>
      </c>
      <c r="FY14" s="37" t="s">
        <v>99</v>
      </c>
      <c r="FZ14" s="38" t="s">
        <v>100</v>
      </c>
      <c r="GA14" s="38" t="s">
        <v>101</v>
      </c>
      <c r="GB14" s="39" t="s">
        <v>102</v>
      </c>
      <c r="GC14" s="39" t="s">
        <v>103</v>
      </c>
      <c r="GD14" s="39" t="s">
        <v>104</v>
      </c>
      <c r="GE14" s="39" t="s">
        <v>125</v>
      </c>
      <c r="GF14" s="39" t="s">
        <v>106</v>
      </c>
      <c r="GG14" s="39" t="s">
        <v>126</v>
      </c>
      <c r="GH14" s="39" t="s">
        <v>108</v>
      </c>
      <c r="GI14" s="39" t="s">
        <v>124</v>
      </c>
      <c r="GJ14" s="37" t="s">
        <v>110</v>
      </c>
      <c r="GK14" s="44" t="s">
        <v>111</v>
      </c>
      <c r="GL14" s="33" t="s">
        <v>88</v>
      </c>
      <c r="GM14" s="34" t="s">
        <v>89</v>
      </c>
      <c r="GN14" s="34" t="s">
        <v>90</v>
      </c>
      <c r="GO14" s="34" t="s">
        <v>91</v>
      </c>
      <c r="GP14" s="33" t="s">
        <v>92</v>
      </c>
      <c r="GQ14" s="33" t="s">
        <v>93</v>
      </c>
      <c r="GR14" s="35" t="s">
        <v>94</v>
      </c>
      <c r="GS14" s="35" t="s">
        <v>95</v>
      </c>
      <c r="GT14" s="35" t="s">
        <v>96</v>
      </c>
      <c r="GU14" s="35" t="s">
        <v>97</v>
      </c>
      <c r="GV14" s="36" t="s">
        <v>98</v>
      </c>
      <c r="GW14" s="37" t="s">
        <v>99</v>
      </c>
      <c r="GX14" s="38" t="s">
        <v>100</v>
      </c>
      <c r="GY14" s="38" t="s">
        <v>101</v>
      </c>
      <c r="GZ14" s="39" t="s">
        <v>102</v>
      </c>
      <c r="HA14" s="39" t="s">
        <v>103</v>
      </c>
      <c r="HB14" s="39" t="s">
        <v>104</v>
      </c>
      <c r="HC14" s="39" t="s">
        <v>125</v>
      </c>
      <c r="HD14" s="39" t="s">
        <v>106</v>
      </c>
      <c r="HE14" s="39" t="s">
        <v>126</v>
      </c>
      <c r="HF14" s="39" t="s">
        <v>108</v>
      </c>
      <c r="HG14" s="39" t="s">
        <v>124</v>
      </c>
      <c r="HH14" s="37" t="s">
        <v>110</v>
      </c>
      <c r="HI14" s="44" t="s">
        <v>111</v>
      </c>
    </row>
    <row r="15" spans="1:217" ht="15" thickBot="1">
      <c r="A15" s="45" t="s">
        <v>127</v>
      </c>
      <c r="B15" s="46">
        <v>2086.5</v>
      </c>
      <c r="C15" s="46">
        <v>2076.6</v>
      </c>
      <c r="D15" s="46">
        <v>1865.8</v>
      </c>
      <c r="E15" s="46">
        <v>1908.9</v>
      </c>
      <c r="F15" s="46">
        <v>1953.4</v>
      </c>
      <c r="G15" s="46">
        <v>1972.9</v>
      </c>
      <c r="H15" s="46">
        <v>1998.7</v>
      </c>
      <c r="I15" s="46">
        <v>2006.4</v>
      </c>
      <c r="J15" s="46">
        <v>2028.8</v>
      </c>
      <c r="K15" s="46">
        <v>2009</v>
      </c>
      <c r="L15" s="46">
        <v>2012.5</v>
      </c>
      <c r="M15" s="46">
        <v>2014.3</v>
      </c>
      <c r="N15" s="47">
        <v>2020.9</v>
      </c>
      <c r="O15" s="47">
        <v>2023.5</v>
      </c>
      <c r="P15" s="48">
        <v>2007.8</v>
      </c>
      <c r="Q15" s="48">
        <v>2007.8</v>
      </c>
      <c r="R15" s="48">
        <v>2023.9</v>
      </c>
      <c r="S15" s="48">
        <v>2028.8</v>
      </c>
      <c r="T15" s="48">
        <v>2032.8</v>
      </c>
      <c r="U15" s="49">
        <v>2044.1</v>
      </c>
      <c r="V15" s="49">
        <v>2058.5</v>
      </c>
      <c r="W15" s="49">
        <v>2054.1</v>
      </c>
      <c r="X15" s="50">
        <f>W15-B15</f>
        <v>-32.400000000000091</v>
      </c>
      <c r="Y15" s="51">
        <f t="shared" ref="Y15:Y65" si="0">X15/B15</f>
        <v>-1.5528396836808095E-2</v>
      </c>
      <c r="Z15" s="52">
        <v>95</v>
      </c>
      <c r="AA15" s="52">
        <v>94.3</v>
      </c>
      <c r="AB15" s="52">
        <v>89.4</v>
      </c>
      <c r="AC15" s="52">
        <v>92.2</v>
      </c>
      <c r="AD15" s="52">
        <v>93.6</v>
      </c>
      <c r="AE15" s="52">
        <v>94.4</v>
      </c>
      <c r="AF15" s="52">
        <v>93.4</v>
      </c>
      <c r="AG15" s="52">
        <v>93.4</v>
      </c>
      <c r="AH15" s="52">
        <v>98.7</v>
      </c>
      <c r="AI15" s="52">
        <v>95</v>
      </c>
      <c r="AJ15" s="52">
        <v>96.4</v>
      </c>
      <c r="AK15" s="52">
        <v>95.4</v>
      </c>
      <c r="AL15" s="52">
        <v>94.6</v>
      </c>
      <c r="AM15" s="52">
        <v>93.7</v>
      </c>
      <c r="AN15" s="52">
        <v>91.1</v>
      </c>
      <c r="AO15" s="52">
        <v>89.5</v>
      </c>
      <c r="AP15" s="52">
        <v>88.7</v>
      </c>
      <c r="AQ15" s="52">
        <v>89.6</v>
      </c>
      <c r="AR15" s="52">
        <v>89.5</v>
      </c>
      <c r="AS15" s="52">
        <v>91.2</v>
      </c>
      <c r="AT15" s="53">
        <v>92.5</v>
      </c>
      <c r="AU15" s="53">
        <v>93.6</v>
      </c>
      <c r="AV15" s="50">
        <f>AU15-Z15</f>
        <v>-1.4000000000000057</v>
      </c>
      <c r="AW15" s="51">
        <f t="shared" ref="AW15:AW65" si="1">AV15/Z15</f>
        <v>-1.4736842105263218E-2</v>
      </c>
      <c r="AX15" s="50">
        <v>270.7</v>
      </c>
      <c r="AY15" s="50">
        <v>273.10000000000002</v>
      </c>
      <c r="AZ15" s="50">
        <v>268.39999999999998</v>
      </c>
      <c r="BA15" s="50">
        <v>248.3</v>
      </c>
      <c r="BB15" s="50">
        <v>258.5</v>
      </c>
      <c r="BC15" s="50">
        <v>260.89999999999998</v>
      </c>
      <c r="BD15" s="50">
        <v>265.89999999999998</v>
      </c>
      <c r="BE15" s="50">
        <v>263.8</v>
      </c>
      <c r="BF15" s="50">
        <v>264.3</v>
      </c>
      <c r="BG15" s="50">
        <v>261.39999999999998</v>
      </c>
      <c r="BH15" s="50">
        <v>260.60000000000002</v>
      </c>
      <c r="BI15" s="50">
        <v>264.10000000000002</v>
      </c>
      <c r="BJ15" s="50">
        <v>267.10000000000002</v>
      </c>
      <c r="BK15" s="50">
        <v>267.39999999999998</v>
      </c>
      <c r="BL15" s="50">
        <v>265.5</v>
      </c>
      <c r="BM15" s="50">
        <v>267.39999999999998</v>
      </c>
      <c r="BN15" s="50">
        <v>268.7</v>
      </c>
      <c r="BO15" s="50">
        <v>267.10000000000002</v>
      </c>
      <c r="BP15" s="50">
        <v>267.60000000000002</v>
      </c>
      <c r="BQ15" s="50">
        <v>266.7</v>
      </c>
      <c r="BR15" s="53">
        <v>267.89999999999998</v>
      </c>
      <c r="BS15" s="53">
        <v>267.39999999999998</v>
      </c>
      <c r="BT15" s="50">
        <f>BS15-AX15</f>
        <v>-3.3000000000000114</v>
      </c>
      <c r="BU15" s="51">
        <f t="shared" ref="BU15:BU65" si="2">BT15/Z15</f>
        <v>-3.4736842105263274E-2</v>
      </c>
      <c r="BV15" s="52">
        <v>383.6</v>
      </c>
      <c r="BW15" s="52">
        <v>382.8</v>
      </c>
      <c r="BX15" s="52">
        <v>367.3</v>
      </c>
      <c r="BY15" s="52">
        <v>374</v>
      </c>
      <c r="BZ15" s="52">
        <v>382.3</v>
      </c>
      <c r="CA15" s="52">
        <v>381.1</v>
      </c>
      <c r="CB15" s="52">
        <v>388.6</v>
      </c>
      <c r="CC15" s="52">
        <v>385.9</v>
      </c>
      <c r="CD15" s="52">
        <v>386.7</v>
      </c>
      <c r="CE15" s="52">
        <v>378.9</v>
      </c>
      <c r="CF15" s="52">
        <v>379.1</v>
      </c>
      <c r="CG15" s="52">
        <v>377.2</v>
      </c>
      <c r="CH15" s="52">
        <v>381.2</v>
      </c>
      <c r="CI15" s="52">
        <v>380.4</v>
      </c>
      <c r="CJ15" s="52">
        <v>379.3</v>
      </c>
      <c r="CK15" s="52">
        <v>380.9</v>
      </c>
      <c r="CL15" s="52">
        <v>383</v>
      </c>
      <c r="CM15" s="52">
        <v>382.1</v>
      </c>
      <c r="CN15" s="52">
        <v>383.8</v>
      </c>
      <c r="CO15" s="52">
        <v>387.1</v>
      </c>
      <c r="CP15" s="53">
        <v>387.6</v>
      </c>
      <c r="CQ15" s="53">
        <v>386.8</v>
      </c>
      <c r="CR15" s="50">
        <f>CQ15-BV15</f>
        <v>3.1999999999999886</v>
      </c>
      <c r="CS15" s="51">
        <f t="shared" ref="CS15:CS65" si="3">CR15/BV15</f>
        <v>8.3420229405630573E-3</v>
      </c>
      <c r="CT15" s="50">
        <v>97.8</v>
      </c>
      <c r="CU15" s="50">
        <v>96.1</v>
      </c>
      <c r="CV15" s="50">
        <v>93.5</v>
      </c>
      <c r="CW15" s="50">
        <v>94.5</v>
      </c>
      <c r="CX15" s="50">
        <v>95.8</v>
      </c>
      <c r="CY15" s="50">
        <v>95.9</v>
      </c>
      <c r="CZ15" s="50">
        <v>96</v>
      </c>
      <c r="DA15" s="50">
        <v>96.3</v>
      </c>
      <c r="DB15" s="50">
        <v>96.6</v>
      </c>
      <c r="DC15" s="50">
        <v>96.8</v>
      </c>
      <c r="DD15" s="50">
        <v>97</v>
      </c>
      <c r="DE15" s="50">
        <v>96</v>
      </c>
      <c r="DF15" s="50">
        <v>95.2</v>
      </c>
      <c r="DG15" s="50">
        <v>97.2</v>
      </c>
      <c r="DH15" s="50">
        <v>95.7</v>
      </c>
      <c r="DI15" s="50">
        <v>95.8</v>
      </c>
      <c r="DJ15" s="50">
        <v>96.2</v>
      </c>
      <c r="DK15" s="50">
        <v>96.6</v>
      </c>
      <c r="DL15" s="50">
        <v>97.2</v>
      </c>
      <c r="DM15" s="50">
        <v>98.1</v>
      </c>
      <c r="DN15" s="53">
        <v>98.3</v>
      </c>
      <c r="DO15" s="53">
        <v>99</v>
      </c>
      <c r="DP15" s="50">
        <f>DO15-CT15</f>
        <v>1.2000000000000028</v>
      </c>
      <c r="DQ15" s="51">
        <f t="shared" ref="DQ15:DQ65" si="4">DP15/CT15</f>
        <v>1.2269938650306778E-2</v>
      </c>
      <c r="DR15" s="52">
        <v>253.2</v>
      </c>
      <c r="DS15" s="52">
        <v>218.6</v>
      </c>
      <c r="DT15" s="52">
        <v>219.3</v>
      </c>
      <c r="DU15" s="52">
        <v>222.7</v>
      </c>
      <c r="DV15" s="52">
        <v>227.2</v>
      </c>
      <c r="DW15" s="52">
        <v>231.1</v>
      </c>
      <c r="DX15" s="52">
        <v>238.2</v>
      </c>
      <c r="DY15" s="52">
        <v>246.2</v>
      </c>
      <c r="DZ15" s="52">
        <v>252.8</v>
      </c>
      <c r="EA15" s="52">
        <v>251.5</v>
      </c>
      <c r="EB15" s="52">
        <v>250.4</v>
      </c>
      <c r="EC15" s="52">
        <v>251.5</v>
      </c>
      <c r="ED15" s="52">
        <v>251.8</v>
      </c>
      <c r="EE15" s="52">
        <v>252.6</v>
      </c>
      <c r="EF15" s="52">
        <v>246.5</v>
      </c>
      <c r="EG15" s="52">
        <v>245.6</v>
      </c>
      <c r="EH15" s="52">
        <v>244.9</v>
      </c>
      <c r="EI15" s="52">
        <v>246.3</v>
      </c>
      <c r="EJ15" s="52">
        <v>248.3</v>
      </c>
      <c r="EK15" s="52">
        <v>252.5</v>
      </c>
      <c r="EL15" s="53">
        <v>255.3</v>
      </c>
      <c r="EM15" s="53">
        <v>252.2</v>
      </c>
      <c r="EN15" s="50">
        <f>EM15-DR15</f>
        <v>-1</v>
      </c>
      <c r="EO15" s="51">
        <f t="shared" ref="EO15:EO65" si="5">EN15/DR15</f>
        <v>-3.9494470774091633E-3</v>
      </c>
      <c r="EP15" s="50">
        <v>252.3</v>
      </c>
      <c r="EQ15" s="50">
        <v>249.1</v>
      </c>
      <c r="ER15" s="50">
        <v>220.6</v>
      </c>
      <c r="ES15" s="50">
        <v>228.8</v>
      </c>
      <c r="ET15" s="50">
        <v>233.2</v>
      </c>
      <c r="EU15" s="50">
        <v>232.2</v>
      </c>
      <c r="EV15" s="50">
        <v>231</v>
      </c>
      <c r="EW15" s="50">
        <v>232.5</v>
      </c>
      <c r="EX15" s="50">
        <v>234.5</v>
      </c>
      <c r="EY15" s="50">
        <v>236.3</v>
      </c>
      <c r="EZ15" s="50">
        <v>237.2</v>
      </c>
      <c r="FA15" s="50">
        <v>237.7</v>
      </c>
      <c r="FB15" s="50">
        <v>236.4</v>
      </c>
      <c r="FC15" s="50">
        <v>238.8</v>
      </c>
      <c r="FD15" s="50">
        <v>238.8</v>
      </c>
      <c r="FE15" s="50">
        <v>240.7</v>
      </c>
      <c r="FF15" s="50">
        <v>242.3</v>
      </c>
      <c r="FG15" s="50">
        <v>243.2</v>
      </c>
      <c r="FH15" s="50">
        <v>242.1</v>
      </c>
      <c r="FI15" s="50">
        <v>242.4</v>
      </c>
      <c r="FJ15" s="53">
        <v>245.6</v>
      </c>
      <c r="FK15" s="53">
        <v>244.1</v>
      </c>
      <c r="FL15" s="50">
        <f>FK15-EP15</f>
        <v>-8.2000000000000171</v>
      </c>
      <c r="FM15" s="51">
        <f t="shared" ref="FM15:FM65" si="6">FL15/EP15</f>
        <v>-3.2500990883868479E-2</v>
      </c>
      <c r="FN15" s="52">
        <v>209.1</v>
      </c>
      <c r="FO15" s="52">
        <v>205.5</v>
      </c>
      <c r="FP15" s="52">
        <v>123.1</v>
      </c>
      <c r="FQ15" s="52">
        <v>144.6</v>
      </c>
      <c r="FR15" s="52">
        <v>167.1</v>
      </c>
      <c r="FS15" s="52">
        <v>173.5</v>
      </c>
      <c r="FT15" s="52">
        <v>174.4</v>
      </c>
      <c r="FU15" s="52">
        <v>178.5</v>
      </c>
      <c r="FV15" s="52">
        <v>181.9</v>
      </c>
      <c r="FW15" s="52">
        <v>185.2</v>
      </c>
      <c r="FX15" s="52">
        <v>188.8</v>
      </c>
      <c r="FY15" s="52">
        <v>189.7</v>
      </c>
      <c r="FZ15" s="52">
        <v>190.4</v>
      </c>
      <c r="GA15" s="52">
        <v>187.5</v>
      </c>
      <c r="GB15" s="52">
        <v>185.8</v>
      </c>
      <c r="GC15" s="52">
        <v>187.1</v>
      </c>
      <c r="GD15" s="52">
        <v>194.7</v>
      </c>
      <c r="GE15" s="52">
        <v>195.6</v>
      </c>
      <c r="GF15" s="52">
        <v>195.5</v>
      </c>
      <c r="GG15" s="52">
        <v>196.3</v>
      </c>
      <c r="GH15" s="53">
        <v>201.9</v>
      </c>
      <c r="GI15" s="53">
        <v>200.8</v>
      </c>
      <c r="GJ15" s="50">
        <f>GI15-FN15</f>
        <v>-8.2999999999999829</v>
      </c>
      <c r="GK15" s="51">
        <f t="shared" ref="GK15:GK65" si="7">GJ15/FN15</f>
        <v>-3.9693926351028135E-2</v>
      </c>
      <c r="GL15" s="50">
        <v>394.5</v>
      </c>
      <c r="GM15" s="50">
        <v>395.6</v>
      </c>
      <c r="GN15" s="50">
        <v>388.7</v>
      </c>
      <c r="GO15" s="50">
        <v>377.4</v>
      </c>
      <c r="GP15" s="50">
        <v>372.9</v>
      </c>
      <c r="GQ15" s="50">
        <v>380.7</v>
      </c>
      <c r="GR15" s="50">
        <v>387.2</v>
      </c>
      <c r="GS15" s="50">
        <v>385.3</v>
      </c>
      <c r="GT15" s="50">
        <v>386.7</v>
      </c>
      <c r="GU15" s="50">
        <v>384.5</v>
      </c>
      <c r="GV15" s="50">
        <v>383.4</v>
      </c>
      <c r="GW15" s="50">
        <v>383.1</v>
      </c>
      <c r="GX15" s="50">
        <v>383.9</v>
      </c>
      <c r="GY15" s="50">
        <v>384.8</v>
      </c>
      <c r="GZ15" s="50">
        <v>385.5</v>
      </c>
      <c r="HA15" s="50">
        <v>381.8</v>
      </c>
      <c r="HB15" s="50">
        <v>385.2</v>
      </c>
      <c r="HC15" s="50">
        <v>387.3</v>
      </c>
      <c r="HD15" s="50">
        <v>387.8</v>
      </c>
      <c r="HE15" s="50">
        <v>387.9</v>
      </c>
      <c r="HF15" s="53">
        <v>387.2</v>
      </c>
      <c r="HG15" s="53">
        <v>388</v>
      </c>
      <c r="HH15" s="50">
        <f>HG15-GL15</f>
        <v>-6.5</v>
      </c>
      <c r="HI15" s="51">
        <f t="shared" ref="HI15:HI65" si="8">HH15/GL15</f>
        <v>-1.6476552598225603E-2</v>
      </c>
    </row>
    <row r="16" spans="1:217" ht="15" thickBot="1">
      <c r="A16" s="54" t="s">
        <v>128</v>
      </c>
      <c r="B16" s="46">
        <v>329.8</v>
      </c>
      <c r="C16" s="46">
        <v>325.7</v>
      </c>
      <c r="D16" s="46">
        <v>281.3</v>
      </c>
      <c r="E16" s="46">
        <v>287.60000000000002</v>
      </c>
      <c r="F16" s="55">
        <v>291.8</v>
      </c>
      <c r="G16" s="46">
        <v>291.7</v>
      </c>
      <c r="H16" s="46">
        <v>297</v>
      </c>
      <c r="I16" s="46">
        <v>300.7</v>
      </c>
      <c r="J16" s="46">
        <v>308.5</v>
      </c>
      <c r="K16" s="46">
        <v>304.5</v>
      </c>
      <c r="L16" s="46">
        <v>304.10000000000002</v>
      </c>
      <c r="M16" s="46">
        <v>303.7</v>
      </c>
      <c r="N16" s="47">
        <v>305</v>
      </c>
      <c r="O16" s="47">
        <v>305.8</v>
      </c>
      <c r="P16" s="48">
        <v>305.89999999999998</v>
      </c>
      <c r="Q16" s="48">
        <v>304.89999999999998</v>
      </c>
      <c r="R16" s="48">
        <v>300.8</v>
      </c>
      <c r="S16" s="48">
        <v>305.2</v>
      </c>
      <c r="T16" s="48">
        <v>305.89999999999998</v>
      </c>
      <c r="U16" s="56">
        <v>306.10000000000002</v>
      </c>
      <c r="V16" s="56">
        <v>310.60000000000002</v>
      </c>
      <c r="W16" s="56">
        <v>309.89999999999998</v>
      </c>
      <c r="X16" s="50">
        <f t="shared" ref="X16:X67" si="9">W16-B16</f>
        <v>-19.900000000000034</v>
      </c>
      <c r="Y16" s="51">
        <f t="shared" si="0"/>
        <v>-6.0339599757428843E-2</v>
      </c>
      <c r="Z16" s="52">
        <v>16.600000000000001</v>
      </c>
      <c r="AA16" s="52">
        <v>16.399999999999999</v>
      </c>
      <c r="AB16" s="52">
        <v>13.3</v>
      </c>
      <c r="AC16" s="52">
        <v>14.8</v>
      </c>
      <c r="AD16" s="52">
        <v>14.9</v>
      </c>
      <c r="AE16" s="52">
        <v>14.4</v>
      </c>
      <c r="AF16" s="52">
        <v>14.5</v>
      </c>
      <c r="AG16" s="52">
        <v>14.9</v>
      </c>
      <c r="AH16" s="52">
        <v>16.3</v>
      </c>
      <c r="AI16" s="52">
        <v>17.100000000000001</v>
      </c>
      <c r="AJ16" s="52">
        <v>17.100000000000001</v>
      </c>
      <c r="AK16" s="52">
        <v>17</v>
      </c>
      <c r="AL16" s="52">
        <v>16.7</v>
      </c>
      <c r="AM16" s="52">
        <v>16.5</v>
      </c>
      <c r="AN16" s="52">
        <v>16.5</v>
      </c>
      <c r="AO16" s="52">
        <v>16.600000000000001</v>
      </c>
      <c r="AP16" s="52">
        <v>16.8</v>
      </c>
      <c r="AQ16" s="52">
        <v>16.899999999999999</v>
      </c>
      <c r="AR16" s="52">
        <v>16.399999999999999</v>
      </c>
      <c r="AS16" s="52">
        <v>15.5</v>
      </c>
      <c r="AT16" s="57">
        <v>15.9</v>
      </c>
      <c r="AU16" s="57">
        <v>16.100000000000001</v>
      </c>
      <c r="AV16" s="50">
        <f t="shared" ref="AV16:AV67" si="10">AU16-Z16</f>
        <v>-0.5</v>
      </c>
      <c r="AW16" s="51">
        <f t="shared" si="1"/>
        <v>-3.012048192771084E-2</v>
      </c>
      <c r="AX16" s="50">
        <v>13</v>
      </c>
      <c r="AY16" s="50">
        <v>11.6</v>
      </c>
      <c r="AZ16" s="50">
        <v>13.2</v>
      </c>
      <c r="BA16" s="50">
        <v>10.8</v>
      </c>
      <c r="BB16" s="50">
        <v>10.1</v>
      </c>
      <c r="BC16" s="50">
        <v>9.3000000000000007</v>
      </c>
      <c r="BD16" s="50">
        <v>9.3000000000000007</v>
      </c>
      <c r="BE16" s="50">
        <v>9.1999999999999993</v>
      </c>
      <c r="BF16" s="50">
        <v>9.8000000000000007</v>
      </c>
      <c r="BG16" s="50">
        <v>12.5</v>
      </c>
      <c r="BH16" s="50">
        <v>13.6</v>
      </c>
      <c r="BI16" s="50">
        <v>12.6</v>
      </c>
      <c r="BJ16" s="50">
        <v>12.7</v>
      </c>
      <c r="BK16" s="50">
        <v>13.2</v>
      </c>
      <c r="BL16" s="50">
        <v>13.5</v>
      </c>
      <c r="BM16" s="50">
        <v>12.8</v>
      </c>
      <c r="BN16" s="50">
        <v>11.8</v>
      </c>
      <c r="BO16" s="50">
        <v>11.2</v>
      </c>
      <c r="BP16" s="50">
        <v>11.9</v>
      </c>
      <c r="BQ16" s="50">
        <v>13.5</v>
      </c>
      <c r="BR16" s="57">
        <v>14.4</v>
      </c>
      <c r="BS16" s="57">
        <v>14.7</v>
      </c>
      <c r="BT16" s="50">
        <f t="shared" ref="BT16:BT67" si="11">BS16-AX16</f>
        <v>1.6999999999999993</v>
      </c>
      <c r="BU16" s="51">
        <f t="shared" si="2"/>
        <v>0.10240963855421682</v>
      </c>
      <c r="BV16" s="52">
        <v>64.3</v>
      </c>
      <c r="BW16" s="52">
        <v>65.900000000000006</v>
      </c>
      <c r="BX16" s="52">
        <v>60.1</v>
      </c>
      <c r="BY16" s="52">
        <v>59.5</v>
      </c>
      <c r="BZ16" s="52">
        <v>59.8</v>
      </c>
      <c r="CA16" s="52">
        <v>58.8</v>
      </c>
      <c r="CB16" s="52">
        <v>59.1</v>
      </c>
      <c r="CC16" s="52">
        <v>61.2</v>
      </c>
      <c r="CD16" s="52">
        <v>63.9</v>
      </c>
      <c r="CE16" s="52">
        <v>59.4</v>
      </c>
      <c r="CF16" s="52">
        <v>59</v>
      </c>
      <c r="CG16" s="52">
        <v>58.9</v>
      </c>
      <c r="CH16" s="52">
        <v>59.4</v>
      </c>
      <c r="CI16" s="52">
        <v>60.2</v>
      </c>
      <c r="CJ16" s="52">
        <v>59.9</v>
      </c>
      <c r="CK16" s="52">
        <v>58.6</v>
      </c>
      <c r="CL16" s="52">
        <v>58.7</v>
      </c>
      <c r="CM16" s="52">
        <v>59.7</v>
      </c>
      <c r="CN16" s="52">
        <v>59.3</v>
      </c>
      <c r="CO16" s="52">
        <v>59.7</v>
      </c>
      <c r="CP16" s="57">
        <v>61.6</v>
      </c>
      <c r="CQ16" s="57">
        <v>60.9</v>
      </c>
      <c r="CR16" s="50">
        <f t="shared" ref="CR16:CR67" si="12">CQ16-BV16</f>
        <v>-3.3999999999999986</v>
      </c>
      <c r="CS16" s="51">
        <f t="shared" si="3"/>
        <v>-5.2877138413685826E-2</v>
      </c>
      <c r="CT16" s="50">
        <v>11.4</v>
      </c>
      <c r="CU16" s="50">
        <v>11.6</v>
      </c>
      <c r="CV16" s="50">
        <v>11</v>
      </c>
      <c r="CW16" s="50">
        <v>11.4</v>
      </c>
      <c r="CX16" s="50">
        <v>10.9</v>
      </c>
      <c r="CY16" s="50">
        <v>11.8</v>
      </c>
      <c r="CZ16" s="50">
        <v>11.9</v>
      </c>
      <c r="DA16" s="50">
        <v>12.1</v>
      </c>
      <c r="DB16" s="50">
        <v>11.9</v>
      </c>
      <c r="DC16" s="50">
        <v>10.5</v>
      </c>
      <c r="DD16" s="50">
        <v>10.6</v>
      </c>
      <c r="DE16" s="50">
        <v>10.5</v>
      </c>
      <c r="DF16" s="50">
        <v>10.6</v>
      </c>
      <c r="DG16" s="50">
        <v>10.6</v>
      </c>
      <c r="DH16" s="50">
        <v>10.6</v>
      </c>
      <c r="DI16" s="50">
        <v>10.8</v>
      </c>
      <c r="DJ16" s="50">
        <v>10.5</v>
      </c>
      <c r="DK16" s="50">
        <v>10.5</v>
      </c>
      <c r="DL16" s="50">
        <v>10.7</v>
      </c>
      <c r="DM16" s="50">
        <v>10.8</v>
      </c>
      <c r="DN16" s="57">
        <v>10.4</v>
      </c>
      <c r="DO16" s="57">
        <v>10.7</v>
      </c>
      <c r="DP16" s="50">
        <f t="shared" ref="DP16:DP67" si="13">DO16-CT16</f>
        <v>-0.70000000000000107</v>
      </c>
      <c r="DQ16" s="51">
        <f t="shared" si="4"/>
        <v>-6.1403508771929918E-2</v>
      </c>
      <c r="DR16" s="52">
        <v>28.2</v>
      </c>
      <c r="DS16" s="52">
        <v>25.4</v>
      </c>
      <c r="DT16" s="52">
        <v>25.4</v>
      </c>
      <c r="DU16" s="52">
        <v>25.9</v>
      </c>
      <c r="DV16" s="52">
        <v>26</v>
      </c>
      <c r="DW16" s="52">
        <v>25.4</v>
      </c>
      <c r="DX16" s="52">
        <v>25.3</v>
      </c>
      <c r="DY16" s="52">
        <v>25.3</v>
      </c>
      <c r="DZ16" s="52">
        <v>26.5</v>
      </c>
      <c r="EA16" s="52">
        <v>26.2</v>
      </c>
      <c r="EB16" s="52">
        <v>26.4</v>
      </c>
      <c r="EC16" s="52">
        <v>26.6</v>
      </c>
      <c r="ED16" s="52">
        <v>26.5</v>
      </c>
      <c r="EE16" s="52">
        <v>25.8</v>
      </c>
      <c r="EF16" s="52">
        <v>25.7</v>
      </c>
      <c r="EG16" s="52">
        <v>25.8</v>
      </c>
      <c r="EH16" s="52">
        <v>26.2</v>
      </c>
      <c r="EI16" s="52">
        <v>26.2</v>
      </c>
      <c r="EJ16" s="52">
        <v>26.4</v>
      </c>
      <c r="EK16" s="52">
        <v>26.3</v>
      </c>
      <c r="EL16" s="57">
        <v>26.5</v>
      </c>
      <c r="EM16" s="57">
        <v>26.7</v>
      </c>
      <c r="EN16" s="50">
        <f t="shared" ref="EN16:EN67" si="14">EM16-DR16</f>
        <v>-1.5</v>
      </c>
      <c r="EO16" s="51">
        <f t="shared" si="5"/>
        <v>-5.3191489361702128E-2</v>
      </c>
      <c r="EP16" s="50">
        <v>51.3</v>
      </c>
      <c r="EQ16" s="50">
        <v>50</v>
      </c>
      <c r="ER16" s="50">
        <v>44.6</v>
      </c>
      <c r="ES16" s="50">
        <v>45.4</v>
      </c>
      <c r="ET16" s="50">
        <v>47</v>
      </c>
      <c r="EU16" s="50">
        <v>47.1</v>
      </c>
      <c r="EV16" s="50">
        <v>47.6</v>
      </c>
      <c r="EW16" s="50">
        <v>48</v>
      </c>
      <c r="EX16" s="50">
        <v>48.4</v>
      </c>
      <c r="EY16" s="50">
        <v>49.6</v>
      </c>
      <c r="EZ16" s="50">
        <v>49.2</v>
      </c>
      <c r="FA16" s="50">
        <v>49.2</v>
      </c>
      <c r="FB16" s="50">
        <v>49.4</v>
      </c>
      <c r="FC16" s="50">
        <v>49.6</v>
      </c>
      <c r="FD16" s="50">
        <v>49.6</v>
      </c>
      <c r="FE16" s="50">
        <v>49.8</v>
      </c>
      <c r="FF16" s="50">
        <v>50.1</v>
      </c>
      <c r="FG16" s="50">
        <v>50.6</v>
      </c>
      <c r="FH16" s="50">
        <v>50.6</v>
      </c>
      <c r="FI16" s="50">
        <v>50.2</v>
      </c>
      <c r="FJ16" s="57">
        <v>50.2</v>
      </c>
      <c r="FK16" s="57">
        <v>50.3</v>
      </c>
      <c r="FL16" s="50">
        <f t="shared" ref="FL16:FL67" si="15">FK16-EP16</f>
        <v>-1</v>
      </c>
      <c r="FM16" s="51">
        <f t="shared" si="6"/>
        <v>-1.9493177387914232E-2</v>
      </c>
      <c r="FN16" s="52">
        <v>36.1</v>
      </c>
      <c r="FO16" s="52">
        <v>34.4</v>
      </c>
      <c r="FP16" s="52">
        <v>17.899999999999999</v>
      </c>
      <c r="FQ16" s="52">
        <v>21.5</v>
      </c>
      <c r="FR16" s="52">
        <v>23.8</v>
      </c>
      <c r="FS16" s="52">
        <v>24.5</v>
      </c>
      <c r="FT16" s="52">
        <v>24</v>
      </c>
      <c r="FU16" s="52">
        <v>25.3</v>
      </c>
      <c r="FV16" s="52">
        <v>27.8</v>
      </c>
      <c r="FW16" s="52">
        <v>26.9</v>
      </c>
      <c r="FX16" s="52">
        <v>26.1</v>
      </c>
      <c r="FY16" s="52">
        <v>27.1</v>
      </c>
      <c r="FZ16" s="52">
        <v>27.3</v>
      </c>
      <c r="GA16" s="52">
        <v>27.4</v>
      </c>
      <c r="GB16" s="52">
        <v>27.4</v>
      </c>
      <c r="GC16" s="52">
        <v>27.5</v>
      </c>
      <c r="GD16" s="52">
        <v>25.6</v>
      </c>
      <c r="GE16" s="52">
        <v>26.7</v>
      </c>
      <c r="GF16" s="52">
        <v>27</v>
      </c>
      <c r="GG16" s="52">
        <v>28</v>
      </c>
      <c r="GH16" s="57">
        <v>29.5</v>
      </c>
      <c r="GI16" s="57">
        <v>28.2</v>
      </c>
      <c r="GJ16" s="50">
        <f t="shared" ref="GJ16:GJ67" si="16">GI16-FN16</f>
        <v>-7.9000000000000021</v>
      </c>
      <c r="GK16" s="51">
        <f t="shared" si="7"/>
        <v>-0.21883656509695296</v>
      </c>
      <c r="GL16" s="50">
        <v>79.3</v>
      </c>
      <c r="GM16" s="50">
        <v>79.400000000000006</v>
      </c>
      <c r="GN16" s="50">
        <v>73</v>
      </c>
      <c r="GO16" s="50">
        <v>71.5</v>
      </c>
      <c r="GP16" s="50">
        <v>72.2</v>
      </c>
      <c r="GQ16" s="50">
        <v>74.2</v>
      </c>
      <c r="GR16" s="50">
        <v>78.900000000000006</v>
      </c>
      <c r="GS16" s="50">
        <v>77.7</v>
      </c>
      <c r="GT16" s="50">
        <v>77.099999999999994</v>
      </c>
      <c r="GU16" s="50">
        <v>77.099999999999994</v>
      </c>
      <c r="GV16" s="50">
        <v>77</v>
      </c>
      <c r="GW16" s="50">
        <v>76.5</v>
      </c>
      <c r="GX16" s="50">
        <v>76.8</v>
      </c>
      <c r="GY16" s="50">
        <v>76.900000000000006</v>
      </c>
      <c r="GZ16" s="50">
        <v>77.099999999999994</v>
      </c>
      <c r="HA16" s="50">
        <v>77.2</v>
      </c>
      <c r="HB16" s="50">
        <v>74.7</v>
      </c>
      <c r="HC16" s="50">
        <v>76.900000000000006</v>
      </c>
      <c r="HD16" s="50">
        <v>76.900000000000006</v>
      </c>
      <c r="HE16" s="50">
        <v>75.5</v>
      </c>
      <c r="HF16" s="57">
        <v>75.400000000000006</v>
      </c>
      <c r="HG16" s="57">
        <v>75.5</v>
      </c>
      <c r="HH16" s="50">
        <f t="shared" ref="HH16:HH67" si="17">HG16-GL16</f>
        <v>-3.7999999999999972</v>
      </c>
      <c r="HI16" s="51">
        <f t="shared" si="8"/>
        <v>-4.7919293820933129E-2</v>
      </c>
    </row>
    <row r="17" spans="1:217" ht="15" thickBot="1">
      <c r="A17" s="45" t="s">
        <v>129</v>
      </c>
      <c r="B17" s="46">
        <v>2993.1</v>
      </c>
      <c r="C17" s="46">
        <v>2964.5</v>
      </c>
      <c r="D17" s="46">
        <v>2691.8</v>
      </c>
      <c r="E17" s="46">
        <v>2754.7</v>
      </c>
      <c r="F17" s="46">
        <v>2830.1</v>
      </c>
      <c r="G17" s="46">
        <v>2834.7</v>
      </c>
      <c r="H17" s="46">
        <v>2859.4</v>
      </c>
      <c r="I17" s="46">
        <v>2864.6</v>
      </c>
      <c r="J17" s="46">
        <v>2886.5</v>
      </c>
      <c r="K17" s="46">
        <v>2862.2</v>
      </c>
      <c r="L17" s="46">
        <v>2860.3</v>
      </c>
      <c r="M17" s="46">
        <v>2877.6</v>
      </c>
      <c r="N17" s="47">
        <v>2876.3</v>
      </c>
      <c r="O17" s="47">
        <v>2889.5</v>
      </c>
      <c r="P17" s="48">
        <v>2896</v>
      </c>
      <c r="Q17" s="48">
        <v>2910.8</v>
      </c>
      <c r="R17" s="48">
        <v>2951.1</v>
      </c>
      <c r="S17" s="48">
        <v>2977</v>
      </c>
      <c r="T17" s="48">
        <v>2975</v>
      </c>
      <c r="U17" s="49">
        <v>2977</v>
      </c>
      <c r="V17" s="49">
        <v>2989.4</v>
      </c>
      <c r="W17" s="49">
        <v>2998</v>
      </c>
      <c r="X17" s="50">
        <f t="shared" si="9"/>
        <v>4.9000000000000909</v>
      </c>
      <c r="Y17" s="51">
        <f t="shared" si="0"/>
        <v>1.6370986602519432E-3</v>
      </c>
      <c r="Z17" s="52">
        <v>176.3</v>
      </c>
      <c r="AA17" s="52">
        <v>172.7</v>
      </c>
      <c r="AB17" s="52">
        <v>169.4</v>
      </c>
      <c r="AC17" s="52">
        <v>170.4</v>
      </c>
      <c r="AD17" s="52">
        <v>168.9</v>
      </c>
      <c r="AE17" s="52">
        <v>169</v>
      </c>
      <c r="AF17" s="52">
        <v>169.9</v>
      </c>
      <c r="AG17" s="52">
        <v>170.7</v>
      </c>
      <c r="AH17" s="52">
        <v>173.4</v>
      </c>
      <c r="AI17" s="52">
        <v>176.9</v>
      </c>
      <c r="AJ17" s="52">
        <v>172.4</v>
      </c>
      <c r="AK17" s="52">
        <v>173.7</v>
      </c>
      <c r="AL17" s="52">
        <v>172.4</v>
      </c>
      <c r="AM17" s="52">
        <v>173</v>
      </c>
      <c r="AN17" s="52">
        <v>173.4</v>
      </c>
      <c r="AO17" s="52">
        <v>173.1</v>
      </c>
      <c r="AP17" s="52">
        <v>174.7</v>
      </c>
      <c r="AQ17" s="52">
        <v>174.3</v>
      </c>
      <c r="AR17" s="52">
        <v>173.5</v>
      </c>
      <c r="AS17" s="52">
        <v>176</v>
      </c>
      <c r="AT17" s="53">
        <v>174</v>
      </c>
      <c r="AU17" s="53">
        <v>174.7</v>
      </c>
      <c r="AV17" s="50">
        <f t="shared" si="10"/>
        <v>-1.6000000000000227</v>
      </c>
      <c r="AW17" s="51">
        <f t="shared" si="1"/>
        <v>-9.0754395916053474E-3</v>
      </c>
      <c r="AX17" s="50">
        <v>180.4</v>
      </c>
      <c r="AY17" s="50">
        <v>177</v>
      </c>
      <c r="AZ17" s="50">
        <v>177.3</v>
      </c>
      <c r="BA17" s="50">
        <v>170.4</v>
      </c>
      <c r="BB17" s="50">
        <v>171.4</v>
      </c>
      <c r="BC17" s="50">
        <v>170.9</v>
      </c>
      <c r="BD17" s="50">
        <v>170.9</v>
      </c>
      <c r="BE17" s="50">
        <v>171.2</v>
      </c>
      <c r="BF17" s="50">
        <v>171.6</v>
      </c>
      <c r="BG17" s="50">
        <v>175.8</v>
      </c>
      <c r="BH17" s="50">
        <v>176.4</v>
      </c>
      <c r="BI17" s="50">
        <v>177.5</v>
      </c>
      <c r="BJ17" s="50">
        <v>177.7</v>
      </c>
      <c r="BK17" s="50">
        <v>178.7</v>
      </c>
      <c r="BL17" s="50">
        <v>179</v>
      </c>
      <c r="BM17" s="50">
        <v>179.3</v>
      </c>
      <c r="BN17" s="50">
        <v>179.5</v>
      </c>
      <c r="BO17" s="50">
        <v>179.7</v>
      </c>
      <c r="BP17" s="50">
        <v>180</v>
      </c>
      <c r="BQ17" s="50">
        <v>180.4</v>
      </c>
      <c r="BR17" s="53">
        <v>181.2</v>
      </c>
      <c r="BS17" s="53">
        <v>181.3</v>
      </c>
      <c r="BT17" s="50">
        <f t="shared" si="11"/>
        <v>0.90000000000000568</v>
      </c>
      <c r="BU17" s="51">
        <f t="shared" si="2"/>
        <v>5.1049347702779675E-3</v>
      </c>
      <c r="BV17" s="52">
        <v>553.4</v>
      </c>
      <c r="BW17" s="52">
        <v>554.6</v>
      </c>
      <c r="BX17" s="52">
        <v>522.6</v>
      </c>
      <c r="BY17" s="52">
        <v>533.29999999999995</v>
      </c>
      <c r="BZ17" s="52">
        <v>546.1</v>
      </c>
      <c r="CA17" s="52">
        <v>546.70000000000005</v>
      </c>
      <c r="CB17" s="52">
        <v>553.29999999999995</v>
      </c>
      <c r="CC17" s="52">
        <v>558</v>
      </c>
      <c r="CD17" s="52">
        <v>561.1</v>
      </c>
      <c r="CE17" s="52">
        <v>565.5</v>
      </c>
      <c r="CF17" s="52">
        <v>565.79999999999995</v>
      </c>
      <c r="CG17" s="52">
        <v>563.9</v>
      </c>
      <c r="CH17" s="52">
        <v>570.6</v>
      </c>
      <c r="CI17" s="52">
        <v>572.1</v>
      </c>
      <c r="CJ17" s="52">
        <v>569.29999999999995</v>
      </c>
      <c r="CK17" s="52">
        <v>573.20000000000005</v>
      </c>
      <c r="CL17" s="52">
        <v>580.70000000000005</v>
      </c>
      <c r="CM17" s="52">
        <v>583.20000000000005</v>
      </c>
      <c r="CN17" s="52">
        <v>583.70000000000005</v>
      </c>
      <c r="CO17" s="52">
        <v>586.20000000000005</v>
      </c>
      <c r="CP17" s="53">
        <v>591.6</v>
      </c>
      <c r="CQ17" s="53">
        <v>594.70000000000005</v>
      </c>
      <c r="CR17" s="50">
        <f t="shared" si="12"/>
        <v>41.300000000000068</v>
      </c>
      <c r="CS17" s="51">
        <f t="shared" si="3"/>
        <v>7.4629562703288882E-2</v>
      </c>
      <c r="CT17" s="50">
        <v>233.7</v>
      </c>
      <c r="CU17" s="50">
        <v>230.6</v>
      </c>
      <c r="CV17" s="50">
        <v>229.9</v>
      </c>
      <c r="CW17" s="50">
        <v>229.6</v>
      </c>
      <c r="CX17" s="50">
        <v>230.5</v>
      </c>
      <c r="CY17" s="50">
        <v>230.5</v>
      </c>
      <c r="CZ17" s="50">
        <v>231.9</v>
      </c>
      <c r="DA17" s="50">
        <v>231.5</v>
      </c>
      <c r="DB17" s="50">
        <v>232.1</v>
      </c>
      <c r="DC17" s="50">
        <v>232.6</v>
      </c>
      <c r="DD17" s="50">
        <v>231.4</v>
      </c>
      <c r="DE17" s="50">
        <v>230.3</v>
      </c>
      <c r="DF17" s="50">
        <v>229.9</v>
      </c>
      <c r="DG17" s="50">
        <v>231.1</v>
      </c>
      <c r="DH17" s="50">
        <v>232.6</v>
      </c>
      <c r="DI17" s="50">
        <v>233.2</v>
      </c>
      <c r="DJ17" s="50">
        <v>233.3</v>
      </c>
      <c r="DK17" s="50">
        <v>235.4</v>
      </c>
      <c r="DL17" s="50">
        <v>234.9</v>
      </c>
      <c r="DM17" s="50">
        <v>234</v>
      </c>
      <c r="DN17" s="53">
        <v>234</v>
      </c>
      <c r="DO17" s="53">
        <v>234.5</v>
      </c>
      <c r="DP17" s="50">
        <f t="shared" si="13"/>
        <v>0.80000000000001137</v>
      </c>
      <c r="DQ17" s="51">
        <f t="shared" si="4"/>
        <v>3.4231921266581573E-3</v>
      </c>
      <c r="DR17" s="52">
        <v>451.5</v>
      </c>
      <c r="DS17" s="52">
        <v>412.9</v>
      </c>
      <c r="DT17" s="52">
        <v>410</v>
      </c>
      <c r="DU17" s="52">
        <v>413.1</v>
      </c>
      <c r="DV17" s="52">
        <v>416.8</v>
      </c>
      <c r="DW17" s="52">
        <v>416.8</v>
      </c>
      <c r="DX17" s="52">
        <v>419.2</v>
      </c>
      <c r="DY17" s="52">
        <v>422.7</v>
      </c>
      <c r="DZ17" s="52">
        <v>428.7</v>
      </c>
      <c r="EA17" s="52">
        <v>424.6</v>
      </c>
      <c r="EB17" s="52">
        <v>426.1</v>
      </c>
      <c r="EC17" s="52">
        <v>432.8</v>
      </c>
      <c r="ED17" s="52">
        <v>432.3</v>
      </c>
      <c r="EE17" s="52">
        <v>432.5</v>
      </c>
      <c r="EF17" s="52">
        <v>434.8</v>
      </c>
      <c r="EG17" s="52">
        <v>439.5</v>
      </c>
      <c r="EH17" s="52">
        <v>441.8</v>
      </c>
      <c r="EI17" s="52">
        <v>450.4</v>
      </c>
      <c r="EJ17" s="52">
        <v>454.1</v>
      </c>
      <c r="EK17" s="52">
        <v>451.9</v>
      </c>
      <c r="EL17" s="53">
        <v>454.9</v>
      </c>
      <c r="EM17" s="53">
        <v>454.9</v>
      </c>
      <c r="EN17" s="50">
        <f t="shared" si="14"/>
        <v>3.3999999999999773</v>
      </c>
      <c r="EO17" s="51">
        <f t="shared" si="5"/>
        <v>7.5304540420818985E-3</v>
      </c>
      <c r="EP17" s="50">
        <v>477.4</v>
      </c>
      <c r="EQ17" s="50">
        <v>474.4</v>
      </c>
      <c r="ER17" s="50">
        <v>435.8</v>
      </c>
      <c r="ES17" s="50">
        <v>441.2</v>
      </c>
      <c r="ET17" s="50">
        <v>455.6</v>
      </c>
      <c r="EU17" s="50">
        <v>458.3</v>
      </c>
      <c r="EV17" s="50">
        <v>459.4</v>
      </c>
      <c r="EW17" s="50">
        <v>460.7</v>
      </c>
      <c r="EX17" s="50">
        <v>462.6</v>
      </c>
      <c r="EY17" s="50">
        <v>462.7</v>
      </c>
      <c r="EZ17" s="50">
        <v>464.7</v>
      </c>
      <c r="FA17" s="50">
        <v>465.5</v>
      </c>
      <c r="FB17" s="50">
        <v>465.1</v>
      </c>
      <c r="FC17" s="50">
        <v>467.7</v>
      </c>
      <c r="FD17" s="50">
        <v>468.8</v>
      </c>
      <c r="FE17" s="50">
        <v>471</v>
      </c>
      <c r="FF17" s="50">
        <v>475.1</v>
      </c>
      <c r="FG17" s="50">
        <v>473.5</v>
      </c>
      <c r="FH17" s="50">
        <v>479</v>
      </c>
      <c r="FI17" s="50">
        <v>478.8</v>
      </c>
      <c r="FJ17" s="53">
        <v>480.2</v>
      </c>
      <c r="FK17" s="53">
        <v>482.3</v>
      </c>
      <c r="FL17" s="50">
        <f t="shared" si="15"/>
        <v>4.9000000000000341</v>
      </c>
      <c r="FM17" s="51">
        <f t="shared" si="6"/>
        <v>1.0263929618768401E-2</v>
      </c>
      <c r="FN17" s="52">
        <v>338.2</v>
      </c>
      <c r="FO17" s="52">
        <v>325.7</v>
      </c>
      <c r="FP17" s="52">
        <v>201.2</v>
      </c>
      <c r="FQ17" s="52">
        <v>238.9</v>
      </c>
      <c r="FR17" s="52">
        <v>279.39999999999998</v>
      </c>
      <c r="FS17" s="52">
        <v>266.89999999999998</v>
      </c>
      <c r="FT17" s="52">
        <v>269.39999999999998</v>
      </c>
      <c r="FU17" s="52">
        <v>278</v>
      </c>
      <c r="FV17" s="52">
        <v>286.2</v>
      </c>
      <c r="FW17" s="52">
        <v>275</v>
      </c>
      <c r="FX17" s="52">
        <v>276.60000000000002</v>
      </c>
      <c r="FY17" s="52">
        <v>279.89999999999998</v>
      </c>
      <c r="FZ17" s="52">
        <v>280.60000000000002</v>
      </c>
      <c r="GA17" s="52">
        <v>284.2</v>
      </c>
      <c r="GB17" s="52">
        <v>290.10000000000002</v>
      </c>
      <c r="GC17" s="52">
        <v>295.39999999999998</v>
      </c>
      <c r="GD17" s="52">
        <v>304.60000000000002</v>
      </c>
      <c r="GE17" s="52">
        <v>311.60000000000002</v>
      </c>
      <c r="GF17" s="52">
        <v>310.89999999999998</v>
      </c>
      <c r="GG17" s="52">
        <v>315.60000000000002</v>
      </c>
      <c r="GH17" s="53">
        <v>318.89999999999998</v>
      </c>
      <c r="GI17" s="53">
        <v>318.7</v>
      </c>
      <c r="GJ17" s="50">
        <f t="shared" si="16"/>
        <v>-19.5</v>
      </c>
      <c r="GK17" s="51">
        <f t="shared" si="7"/>
        <v>-5.7658190419869901E-2</v>
      </c>
      <c r="GL17" s="50">
        <v>424.9</v>
      </c>
      <c r="GM17" s="50">
        <v>426.5</v>
      </c>
      <c r="GN17" s="50">
        <v>415.1</v>
      </c>
      <c r="GO17" s="50">
        <v>410.6</v>
      </c>
      <c r="GP17" s="50">
        <v>407.3</v>
      </c>
      <c r="GQ17" s="50">
        <v>421.2</v>
      </c>
      <c r="GR17" s="50">
        <v>430.4</v>
      </c>
      <c r="GS17" s="50">
        <v>416.8</v>
      </c>
      <c r="GT17" s="50">
        <v>414.7</v>
      </c>
      <c r="GU17" s="50">
        <v>403.5</v>
      </c>
      <c r="GV17" s="50">
        <v>401.4</v>
      </c>
      <c r="GW17" s="50">
        <v>407</v>
      </c>
      <c r="GX17" s="50">
        <v>399.9</v>
      </c>
      <c r="GY17" s="50">
        <v>401.6</v>
      </c>
      <c r="GZ17" s="50">
        <v>401.2</v>
      </c>
      <c r="HA17" s="50">
        <v>400.4</v>
      </c>
      <c r="HB17" s="50">
        <v>411.5</v>
      </c>
      <c r="HC17" s="50">
        <v>417.1</v>
      </c>
      <c r="HD17" s="50">
        <v>409.5</v>
      </c>
      <c r="HE17" s="50">
        <v>405.3</v>
      </c>
      <c r="HF17" s="53">
        <v>405.3</v>
      </c>
      <c r="HG17" s="53">
        <v>406.1</v>
      </c>
      <c r="HH17" s="50">
        <f t="shared" si="17"/>
        <v>-18.799999999999955</v>
      </c>
      <c r="HI17" s="51">
        <f t="shared" si="8"/>
        <v>-4.4245704871734425E-2</v>
      </c>
    </row>
    <row r="18" spans="1:217" ht="15" thickBot="1">
      <c r="A18" s="54" t="s">
        <v>130</v>
      </c>
      <c r="B18" s="46">
        <v>1292.4000000000001</v>
      </c>
      <c r="C18" s="46">
        <v>1272</v>
      </c>
      <c r="D18" s="46">
        <v>1162.8</v>
      </c>
      <c r="E18" s="46">
        <v>1185.0999999999999</v>
      </c>
      <c r="F18" s="55">
        <v>1211.9000000000001</v>
      </c>
      <c r="G18" s="46">
        <v>1213.5</v>
      </c>
      <c r="H18" s="46">
        <v>1227.5</v>
      </c>
      <c r="I18" s="46">
        <v>1226.2</v>
      </c>
      <c r="J18" s="46">
        <v>1236.3</v>
      </c>
      <c r="K18" s="46">
        <v>1252.9000000000001</v>
      </c>
      <c r="L18" s="46">
        <v>1257.5</v>
      </c>
      <c r="M18" s="46">
        <v>1259</v>
      </c>
      <c r="N18" s="47">
        <v>1258.3</v>
      </c>
      <c r="O18" s="47">
        <v>1262.9000000000001</v>
      </c>
      <c r="P18" s="48">
        <v>1260.8</v>
      </c>
      <c r="Q18" s="48">
        <v>1264.7</v>
      </c>
      <c r="R18" s="48">
        <v>1266.8</v>
      </c>
      <c r="S18" s="48">
        <v>1270.3</v>
      </c>
      <c r="T18" s="48">
        <v>1268.8</v>
      </c>
      <c r="U18" s="56">
        <v>1270.0999999999999</v>
      </c>
      <c r="V18" s="56">
        <v>1277.4000000000001</v>
      </c>
      <c r="W18" s="56">
        <v>1280.7</v>
      </c>
      <c r="X18" s="50">
        <f t="shared" si="9"/>
        <v>-11.700000000000045</v>
      </c>
      <c r="Y18" s="51">
        <f t="shared" si="0"/>
        <v>-9.052924791086386E-3</v>
      </c>
      <c r="Z18" s="52">
        <v>53.4</v>
      </c>
      <c r="AA18" s="52">
        <v>54.5</v>
      </c>
      <c r="AB18" s="52">
        <v>52.9</v>
      </c>
      <c r="AC18" s="52">
        <v>53.4</v>
      </c>
      <c r="AD18" s="52">
        <v>52.7</v>
      </c>
      <c r="AE18" s="52">
        <v>52.3</v>
      </c>
      <c r="AF18" s="52">
        <v>53.1</v>
      </c>
      <c r="AG18" s="52">
        <v>53.2</v>
      </c>
      <c r="AH18" s="52">
        <v>54.5</v>
      </c>
      <c r="AI18" s="52">
        <v>54.7</v>
      </c>
      <c r="AJ18" s="52">
        <v>54.4</v>
      </c>
      <c r="AK18" s="52">
        <v>55.2</v>
      </c>
      <c r="AL18" s="52">
        <v>54.5</v>
      </c>
      <c r="AM18" s="52">
        <v>54.4</v>
      </c>
      <c r="AN18" s="52">
        <v>54.4</v>
      </c>
      <c r="AO18" s="52">
        <v>53.7</v>
      </c>
      <c r="AP18" s="52">
        <v>53.4</v>
      </c>
      <c r="AQ18" s="52">
        <v>52.4</v>
      </c>
      <c r="AR18" s="52">
        <v>51.7</v>
      </c>
      <c r="AS18" s="52">
        <v>51.6</v>
      </c>
      <c r="AT18" s="57">
        <v>51.5</v>
      </c>
      <c r="AU18" s="57">
        <v>51.2</v>
      </c>
      <c r="AV18" s="50">
        <f t="shared" si="10"/>
        <v>-2.1999999999999957</v>
      </c>
      <c r="AW18" s="51">
        <f t="shared" si="1"/>
        <v>-4.1198501872659096E-2</v>
      </c>
      <c r="AX18" s="50">
        <v>160.80000000000001</v>
      </c>
      <c r="AY18" s="50">
        <v>158.80000000000001</v>
      </c>
      <c r="AZ18" s="50">
        <v>162.30000000000001</v>
      </c>
      <c r="BA18" s="50">
        <v>144.19999999999999</v>
      </c>
      <c r="BB18" s="50">
        <v>144.5</v>
      </c>
      <c r="BC18" s="50">
        <v>143.30000000000001</v>
      </c>
      <c r="BD18" s="50">
        <v>144</v>
      </c>
      <c r="BE18" s="50">
        <v>145.6</v>
      </c>
      <c r="BF18" s="50">
        <v>145.5</v>
      </c>
      <c r="BG18" s="50">
        <v>155.9</v>
      </c>
      <c r="BH18" s="50">
        <v>156.69999999999999</v>
      </c>
      <c r="BI18" s="50">
        <v>157.4</v>
      </c>
      <c r="BJ18" s="50">
        <v>160.9</v>
      </c>
      <c r="BK18" s="50">
        <v>161.19999999999999</v>
      </c>
      <c r="BL18" s="50">
        <v>159.5</v>
      </c>
      <c r="BM18" s="50">
        <v>161.69999999999999</v>
      </c>
      <c r="BN18" s="50">
        <v>160.9</v>
      </c>
      <c r="BO18" s="50">
        <v>161.4</v>
      </c>
      <c r="BP18" s="50">
        <v>161</v>
      </c>
      <c r="BQ18" s="50">
        <v>160.9</v>
      </c>
      <c r="BR18" s="57">
        <v>161.9</v>
      </c>
      <c r="BS18" s="57">
        <v>161.80000000000001</v>
      </c>
      <c r="BT18" s="50">
        <f t="shared" si="11"/>
        <v>1</v>
      </c>
      <c r="BU18" s="51">
        <f t="shared" si="2"/>
        <v>1.8726591760299626E-2</v>
      </c>
      <c r="BV18" s="52">
        <v>252.5</v>
      </c>
      <c r="BW18" s="52">
        <v>252.8</v>
      </c>
      <c r="BX18" s="52">
        <v>242.2</v>
      </c>
      <c r="BY18" s="52">
        <v>246.3</v>
      </c>
      <c r="BZ18" s="52">
        <v>253.7</v>
      </c>
      <c r="CA18" s="52">
        <v>254</v>
      </c>
      <c r="CB18" s="52">
        <v>257.89999999999998</v>
      </c>
      <c r="CC18" s="52">
        <v>259.39999999999998</v>
      </c>
      <c r="CD18" s="52">
        <v>264.60000000000002</v>
      </c>
      <c r="CE18" s="52">
        <v>253.4</v>
      </c>
      <c r="CF18" s="52">
        <v>253.7</v>
      </c>
      <c r="CG18" s="52">
        <v>252.7</v>
      </c>
      <c r="CH18" s="52">
        <v>251.9</v>
      </c>
      <c r="CI18" s="52">
        <v>251.4</v>
      </c>
      <c r="CJ18" s="52">
        <v>250.4</v>
      </c>
      <c r="CK18" s="52">
        <v>250.9</v>
      </c>
      <c r="CL18" s="52">
        <v>251.2</v>
      </c>
      <c r="CM18" s="52">
        <v>251.2</v>
      </c>
      <c r="CN18" s="52">
        <v>249.9</v>
      </c>
      <c r="CO18" s="52">
        <v>253.3</v>
      </c>
      <c r="CP18" s="57">
        <v>255.4</v>
      </c>
      <c r="CQ18" s="57">
        <v>256</v>
      </c>
      <c r="CR18" s="50">
        <f t="shared" si="12"/>
        <v>3.5</v>
      </c>
      <c r="CS18" s="51">
        <f t="shared" si="3"/>
        <v>1.3861386138613862E-2</v>
      </c>
      <c r="CT18" s="50">
        <v>64.3</v>
      </c>
      <c r="CU18" s="50">
        <v>62.1</v>
      </c>
      <c r="CV18" s="50">
        <v>61.2</v>
      </c>
      <c r="CW18" s="50">
        <v>61.1</v>
      </c>
      <c r="CX18" s="50">
        <v>60.7</v>
      </c>
      <c r="CY18" s="50">
        <v>60.9</v>
      </c>
      <c r="CZ18" s="50">
        <v>60.5</v>
      </c>
      <c r="DA18" s="50">
        <v>60.4</v>
      </c>
      <c r="DB18" s="50">
        <v>60.8</v>
      </c>
      <c r="DC18" s="50">
        <v>63.5</v>
      </c>
      <c r="DD18" s="50">
        <v>63.6</v>
      </c>
      <c r="DE18" s="50">
        <v>63.9</v>
      </c>
      <c r="DF18" s="50">
        <v>64.099999999999994</v>
      </c>
      <c r="DG18" s="50">
        <v>65</v>
      </c>
      <c r="DH18" s="50">
        <v>64.3</v>
      </c>
      <c r="DI18" s="50">
        <v>64.599999999999994</v>
      </c>
      <c r="DJ18" s="50">
        <v>65.900000000000006</v>
      </c>
      <c r="DK18" s="50">
        <v>65.900000000000006</v>
      </c>
      <c r="DL18" s="50">
        <v>66</v>
      </c>
      <c r="DM18" s="50">
        <v>66.599999999999994</v>
      </c>
      <c r="DN18" s="57">
        <v>67.099999999999994</v>
      </c>
      <c r="DO18" s="57">
        <v>67.900000000000006</v>
      </c>
      <c r="DP18" s="50">
        <f t="shared" si="13"/>
        <v>3.6000000000000085</v>
      </c>
      <c r="DQ18" s="51">
        <f t="shared" si="4"/>
        <v>5.5987558320373387E-2</v>
      </c>
      <c r="DR18" s="52">
        <v>145.1</v>
      </c>
      <c r="DS18" s="52">
        <v>136.69999999999999</v>
      </c>
      <c r="DT18" s="52">
        <v>137.30000000000001</v>
      </c>
      <c r="DU18" s="52">
        <v>138.6</v>
      </c>
      <c r="DV18" s="52">
        <v>141.30000000000001</v>
      </c>
      <c r="DW18" s="52">
        <v>141.9</v>
      </c>
      <c r="DX18" s="52">
        <v>145.9</v>
      </c>
      <c r="DY18" s="52">
        <v>143.80000000000001</v>
      </c>
      <c r="DZ18" s="52">
        <v>146.69999999999999</v>
      </c>
      <c r="EA18" s="52">
        <v>140</v>
      </c>
      <c r="EB18" s="52">
        <v>142.5</v>
      </c>
      <c r="EC18" s="52">
        <v>143.30000000000001</v>
      </c>
      <c r="ED18" s="52">
        <v>143.5</v>
      </c>
      <c r="EE18" s="52">
        <v>143.80000000000001</v>
      </c>
      <c r="EF18" s="52">
        <v>143.9</v>
      </c>
      <c r="EG18" s="52">
        <v>144.6</v>
      </c>
      <c r="EH18" s="52">
        <v>146.80000000000001</v>
      </c>
      <c r="EI18" s="52">
        <v>147.5</v>
      </c>
      <c r="EJ18" s="52">
        <v>148.30000000000001</v>
      </c>
      <c r="EK18" s="52">
        <v>147.9</v>
      </c>
      <c r="EL18" s="57">
        <v>148.69999999999999</v>
      </c>
      <c r="EM18" s="57">
        <v>150.19999999999999</v>
      </c>
      <c r="EN18" s="50">
        <f t="shared" si="14"/>
        <v>5.0999999999999943</v>
      </c>
      <c r="EO18" s="51">
        <f t="shared" si="5"/>
        <v>3.5148173673328703E-2</v>
      </c>
      <c r="EP18" s="50">
        <v>195.3</v>
      </c>
      <c r="EQ18" s="50">
        <v>194.4</v>
      </c>
      <c r="ER18" s="50">
        <v>175</v>
      </c>
      <c r="ES18" s="50">
        <v>181.4</v>
      </c>
      <c r="ET18" s="50">
        <v>183.1</v>
      </c>
      <c r="EU18" s="50">
        <v>184.4</v>
      </c>
      <c r="EV18" s="50">
        <v>185</v>
      </c>
      <c r="EW18" s="50">
        <v>185.9</v>
      </c>
      <c r="EX18" s="50">
        <v>185.4</v>
      </c>
      <c r="EY18" s="50">
        <v>187.2</v>
      </c>
      <c r="EZ18" s="50">
        <v>187.9</v>
      </c>
      <c r="FA18" s="50">
        <v>187.5</v>
      </c>
      <c r="FB18" s="50">
        <v>186.7</v>
      </c>
      <c r="FC18" s="50">
        <v>188</v>
      </c>
      <c r="FD18" s="50">
        <v>188.4</v>
      </c>
      <c r="FE18" s="50">
        <v>188.8</v>
      </c>
      <c r="FF18" s="50">
        <v>189.6</v>
      </c>
      <c r="FG18" s="50">
        <v>190.4</v>
      </c>
      <c r="FH18" s="50">
        <v>189.7</v>
      </c>
      <c r="FI18" s="50">
        <v>187.4</v>
      </c>
      <c r="FJ18" s="57">
        <v>188.9</v>
      </c>
      <c r="FK18" s="57">
        <v>189.8</v>
      </c>
      <c r="FL18" s="50">
        <f t="shared" si="15"/>
        <v>-5.5</v>
      </c>
      <c r="FM18" s="51">
        <f t="shared" si="6"/>
        <v>-2.8161802355350742E-2</v>
      </c>
      <c r="FN18" s="52">
        <v>122.9</v>
      </c>
      <c r="FO18" s="52">
        <v>115.6</v>
      </c>
      <c r="FP18" s="52">
        <v>77.400000000000006</v>
      </c>
      <c r="FQ18" s="52">
        <v>90.8</v>
      </c>
      <c r="FR18" s="52">
        <v>100.3</v>
      </c>
      <c r="FS18" s="52">
        <v>102</v>
      </c>
      <c r="FT18" s="52">
        <v>102.1</v>
      </c>
      <c r="FU18" s="52">
        <v>103.3</v>
      </c>
      <c r="FV18" s="52">
        <v>104.9</v>
      </c>
      <c r="FW18" s="52">
        <v>111.2</v>
      </c>
      <c r="FX18" s="52">
        <v>111.6</v>
      </c>
      <c r="FY18" s="52">
        <v>111.4</v>
      </c>
      <c r="FZ18" s="52">
        <v>109.1</v>
      </c>
      <c r="GA18" s="52">
        <v>109.8</v>
      </c>
      <c r="GB18" s="52">
        <v>110.5</v>
      </c>
      <c r="GC18" s="52">
        <v>110.8</v>
      </c>
      <c r="GD18" s="52">
        <v>110.8</v>
      </c>
      <c r="GE18" s="52">
        <v>111.3</v>
      </c>
      <c r="GF18" s="52">
        <v>113.1</v>
      </c>
      <c r="GG18" s="52">
        <v>113.1</v>
      </c>
      <c r="GH18" s="57">
        <v>114.7</v>
      </c>
      <c r="GI18" s="57">
        <v>114.8</v>
      </c>
      <c r="GJ18" s="50">
        <f t="shared" si="16"/>
        <v>-8.1000000000000085</v>
      </c>
      <c r="GK18" s="51">
        <f t="shared" si="7"/>
        <v>-6.5907241659886151E-2</v>
      </c>
      <c r="GL18" s="50">
        <v>213.4</v>
      </c>
      <c r="GM18" s="50">
        <v>210.5</v>
      </c>
      <c r="GN18" s="50">
        <v>203.8</v>
      </c>
      <c r="GO18" s="50">
        <v>199.9</v>
      </c>
      <c r="GP18" s="50">
        <v>203.1</v>
      </c>
      <c r="GQ18" s="50">
        <v>202.1</v>
      </c>
      <c r="GR18" s="50">
        <v>206.5</v>
      </c>
      <c r="GS18" s="50">
        <v>202.8</v>
      </c>
      <c r="GT18" s="50">
        <v>202.3</v>
      </c>
      <c r="GU18" s="50">
        <v>204.8</v>
      </c>
      <c r="GV18" s="50">
        <v>205.2</v>
      </c>
      <c r="GW18" s="50">
        <v>205.3</v>
      </c>
      <c r="GX18" s="50">
        <v>205.2</v>
      </c>
      <c r="GY18" s="50">
        <v>205.2</v>
      </c>
      <c r="GZ18" s="50">
        <v>205.1</v>
      </c>
      <c r="HA18" s="50">
        <v>205.5</v>
      </c>
      <c r="HB18" s="50">
        <v>203.2</v>
      </c>
      <c r="HC18" s="50">
        <v>204.6</v>
      </c>
      <c r="HD18" s="50">
        <v>203.4</v>
      </c>
      <c r="HE18" s="50">
        <v>203.3</v>
      </c>
      <c r="HF18" s="57">
        <v>203</v>
      </c>
      <c r="HG18" s="57">
        <v>203.1</v>
      </c>
      <c r="HH18" s="50">
        <f t="shared" si="17"/>
        <v>-10.300000000000011</v>
      </c>
      <c r="HI18" s="51">
        <f t="shared" si="8"/>
        <v>-4.8266166822867905E-2</v>
      </c>
    </row>
    <row r="19" spans="1:217" ht="15" thickBot="1">
      <c r="A19" s="45" t="s">
        <v>131</v>
      </c>
      <c r="B19" s="46">
        <v>17660.900000000001</v>
      </c>
      <c r="C19" s="46">
        <v>17394</v>
      </c>
      <c r="D19" s="46">
        <v>14979</v>
      </c>
      <c r="E19" s="46">
        <v>15113.2</v>
      </c>
      <c r="F19" s="46">
        <v>15689</v>
      </c>
      <c r="G19" s="46">
        <v>15772.5</v>
      </c>
      <c r="H19" s="46">
        <v>15886.3</v>
      </c>
      <c r="I19" s="46">
        <v>15988.7</v>
      </c>
      <c r="J19" s="46">
        <v>16134.3</v>
      </c>
      <c r="K19" s="46">
        <v>16013.3</v>
      </c>
      <c r="L19" s="46">
        <v>15937.9</v>
      </c>
      <c r="M19" s="46">
        <v>15857.9</v>
      </c>
      <c r="N19" s="47">
        <v>16014</v>
      </c>
      <c r="O19" s="47">
        <v>16146.4</v>
      </c>
      <c r="P19" s="48">
        <v>16248.4</v>
      </c>
      <c r="Q19" s="48">
        <v>16343.1</v>
      </c>
      <c r="R19" s="48">
        <v>16414.599999999999</v>
      </c>
      <c r="S19" s="48">
        <v>16527.8</v>
      </c>
      <c r="T19" s="48">
        <v>16622.5</v>
      </c>
      <c r="U19" s="49">
        <v>16677.8</v>
      </c>
      <c r="V19" s="49">
        <v>16789.400000000001</v>
      </c>
      <c r="W19" s="49">
        <v>16835.099999999999</v>
      </c>
      <c r="X19" s="50">
        <f t="shared" si="9"/>
        <v>-825.80000000000291</v>
      </c>
      <c r="Y19" s="51">
        <f t="shared" si="0"/>
        <v>-4.6758658958490386E-2</v>
      </c>
      <c r="Z19" s="52">
        <v>913.3</v>
      </c>
      <c r="AA19" s="52">
        <v>878.5</v>
      </c>
      <c r="AB19" s="52">
        <v>746.9</v>
      </c>
      <c r="AC19" s="52">
        <v>822.1</v>
      </c>
      <c r="AD19" s="52">
        <v>847.9</v>
      </c>
      <c r="AE19" s="52">
        <v>832.6</v>
      </c>
      <c r="AF19" s="52">
        <v>838.9</v>
      </c>
      <c r="AG19" s="52">
        <v>843</v>
      </c>
      <c r="AH19" s="52">
        <v>867</v>
      </c>
      <c r="AI19" s="52">
        <v>858.1</v>
      </c>
      <c r="AJ19" s="52">
        <v>881.1</v>
      </c>
      <c r="AK19" s="52">
        <v>877.7</v>
      </c>
      <c r="AL19" s="52">
        <v>880.2</v>
      </c>
      <c r="AM19" s="52">
        <v>886.3</v>
      </c>
      <c r="AN19" s="52">
        <v>884.1</v>
      </c>
      <c r="AO19" s="52">
        <v>879.8</v>
      </c>
      <c r="AP19" s="52">
        <v>877.1</v>
      </c>
      <c r="AQ19" s="52">
        <v>877.8</v>
      </c>
      <c r="AR19" s="52">
        <v>879.3</v>
      </c>
      <c r="AS19" s="52">
        <v>884.5</v>
      </c>
      <c r="AT19" s="53">
        <v>891.9</v>
      </c>
      <c r="AU19" s="53">
        <v>890.2</v>
      </c>
      <c r="AV19" s="50">
        <f t="shared" si="10"/>
        <v>-23.099999999999909</v>
      </c>
      <c r="AW19" s="51">
        <f t="shared" si="1"/>
        <v>-2.5292893901237172E-2</v>
      </c>
      <c r="AX19" s="50">
        <v>1327.8</v>
      </c>
      <c r="AY19" s="50">
        <v>1303.7</v>
      </c>
      <c r="AZ19" s="50">
        <v>1323.2</v>
      </c>
      <c r="BA19" s="50">
        <v>1181.9000000000001</v>
      </c>
      <c r="BB19" s="58">
        <v>1216.7</v>
      </c>
      <c r="BC19" s="50">
        <v>1218.3</v>
      </c>
      <c r="BD19" s="50">
        <v>1218.4000000000001</v>
      </c>
      <c r="BE19" s="50">
        <v>1222.0999999999999</v>
      </c>
      <c r="BF19" s="50">
        <v>1223.8</v>
      </c>
      <c r="BG19" s="50">
        <v>1248.0999999999999</v>
      </c>
      <c r="BH19" s="50">
        <v>1246.9000000000001</v>
      </c>
      <c r="BI19" s="50">
        <v>1242.0999999999999</v>
      </c>
      <c r="BJ19" s="50">
        <v>1248.4000000000001</v>
      </c>
      <c r="BK19" s="50">
        <v>1250.7</v>
      </c>
      <c r="BL19" s="50">
        <v>1253.7</v>
      </c>
      <c r="BM19" s="50">
        <v>1256.5999999999999</v>
      </c>
      <c r="BN19" s="50">
        <v>1258.3</v>
      </c>
      <c r="BO19" s="50">
        <v>1255.7</v>
      </c>
      <c r="BP19" s="50">
        <v>1260</v>
      </c>
      <c r="BQ19" s="50">
        <v>1267.3</v>
      </c>
      <c r="BR19" s="59">
        <v>1269.9000000000001</v>
      </c>
      <c r="BS19" s="59">
        <v>1270.9000000000001</v>
      </c>
      <c r="BT19" s="50">
        <f t="shared" si="11"/>
        <v>-56.899999999999864</v>
      </c>
      <c r="BU19" s="51">
        <f t="shared" si="2"/>
        <v>-6.2301543851965256E-2</v>
      </c>
      <c r="BV19" s="52">
        <v>3067</v>
      </c>
      <c r="BW19" s="52">
        <v>3055</v>
      </c>
      <c r="BX19" s="52">
        <v>2659.4</v>
      </c>
      <c r="BY19" s="52">
        <v>2682.8</v>
      </c>
      <c r="BZ19" s="60">
        <v>2786</v>
      </c>
      <c r="CA19" s="52">
        <v>2821.9</v>
      </c>
      <c r="CB19" s="52">
        <v>2845</v>
      </c>
      <c r="CC19" s="52">
        <v>2872.8</v>
      </c>
      <c r="CD19" s="52">
        <v>2893.5</v>
      </c>
      <c r="CE19" s="52">
        <v>2939.4</v>
      </c>
      <c r="CF19" s="52">
        <v>2941.6</v>
      </c>
      <c r="CG19" s="52">
        <v>2952.7</v>
      </c>
      <c r="CH19" s="52">
        <v>2962.6</v>
      </c>
      <c r="CI19" s="52">
        <v>2982.5</v>
      </c>
      <c r="CJ19" s="52">
        <v>2982.6</v>
      </c>
      <c r="CK19" s="52">
        <v>2987.7</v>
      </c>
      <c r="CL19" s="52">
        <v>2988.4</v>
      </c>
      <c r="CM19" s="52">
        <v>2991.3</v>
      </c>
      <c r="CN19" s="52">
        <v>2994.1</v>
      </c>
      <c r="CO19" s="52">
        <v>3001.2</v>
      </c>
      <c r="CP19" s="59">
        <v>3020.5</v>
      </c>
      <c r="CQ19" s="59">
        <v>3022.6</v>
      </c>
      <c r="CR19" s="50">
        <f t="shared" si="12"/>
        <v>-44.400000000000091</v>
      </c>
      <c r="CS19" s="51">
        <f t="shared" si="3"/>
        <v>-1.4476687316596052E-2</v>
      </c>
      <c r="CT19" s="50">
        <v>848.8</v>
      </c>
      <c r="CU19" s="50">
        <v>852.9</v>
      </c>
      <c r="CV19" s="50">
        <v>826.8</v>
      </c>
      <c r="CW19" s="50">
        <v>826.9</v>
      </c>
      <c r="CX19" s="50">
        <v>831.8</v>
      </c>
      <c r="CY19" s="50">
        <v>837.2</v>
      </c>
      <c r="CZ19" s="50">
        <v>838.9</v>
      </c>
      <c r="DA19" s="50">
        <v>838.6</v>
      </c>
      <c r="DB19" s="50">
        <v>849.5</v>
      </c>
      <c r="DC19" s="50">
        <v>811.7</v>
      </c>
      <c r="DD19" s="50">
        <v>810</v>
      </c>
      <c r="DE19" s="50">
        <v>809</v>
      </c>
      <c r="DF19" s="50">
        <v>807.9</v>
      </c>
      <c r="DG19" s="50">
        <v>809.5</v>
      </c>
      <c r="DH19" s="50">
        <v>810.7</v>
      </c>
      <c r="DI19" s="50">
        <v>811.8</v>
      </c>
      <c r="DJ19" s="50">
        <v>808.8</v>
      </c>
      <c r="DK19" s="50">
        <v>806.6</v>
      </c>
      <c r="DL19" s="50">
        <v>809</v>
      </c>
      <c r="DM19" s="50">
        <v>809.9</v>
      </c>
      <c r="DN19" s="53">
        <v>812.4</v>
      </c>
      <c r="DO19" s="53">
        <v>813.3</v>
      </c>
      <c r="DP19" s="50">
        <f t="shared" si="13"/>
        <v>-35.5</v>
      </c>
      <c r="DQ19" s="51">
        <f t="shared" si="4"/>
        <v>-4.182375117813384E-2</v>
      </c>
      <c r="DR19" s="52">
        <v>2771.3</v>
      </c>
      <c r="DS19" s="52">
        <v>2476.1</v>
      </c>
      <c r="DT19" s="52">
        <v>2483.6</v>
      </c>
      <c r="DU19" s="52">
        <v>2504.5</v>
      </c>
      <c r="DV19" s="60">
        <v>2540.6999999999998</v>
      </c>
      <c r="DW19" s="52">
        <v>2554.1999999999998</v>
      </c>
      <c r="DX19" s="52">
        <v>2573.4</v>
      </c>
      <c r="DY19" s="52">
        <v>2588.3000000000002</v>
      </c>
      <c r="DZ19" s="52">
        <v>2627.4</v>
      </c>
      <c r="EA19" s="52">
        <v>2591</v>
      </c>
      <c r="EB19" s="52">
        <v>2611.1</v>
      </c>
      <c r="EC19" s="52">
        <v>2609.6999999999998</v>
      </c>
      <c r="ED19" s="52">
        <v>2621.6</v>
      </c>
      <c r="EE19" s="52">
        <v>2643.9</v>
      </c>
      <c r="EF19" s="52">
        <v>2662.4</v>
      </c>
      <c r="EG19" s="52">
        <v>2669.7</v>
      </c>
      <c r="EH19" s="52">
        <v>2672.2</v>
      </c>
      <c r="EI19" s="52">
        <v>2680.6</v>
      </c>
      <c r="EJ19" s="52">
        <v>2696.8</v>
      </c>
      <c r="EK19" s="52">
        <v>2703.9</v>
      </c>
      <c r="EL19" s="59">
        <v>2746.8</v>
      </c>
      <c r="EM19" s="59">
        <v>2765.6</v>
      </c>
      <c r="EN19" s="50">
        <f t="shared" si="14"/>
        <v>-5.7000000000002728</v>
      </c>
      <c r="EO19" s="51">
        <f t="shared" si="5"/>
        <v>-2.0567964493199121E-3</v>
      </c>
      <c r="EP19" s="50">
        <v>2862.5</v>
      </c>
      <c r="EQ19" s="50">
        <v>2828.5</v>
      </c>
      <c r="ER19" s="50">
        <v>2525.9</v>
      </c>
      <c r="ES19" s="50">
        <v>2569.8000000000002</v>
      </c>
      <c r="ET19" s="58">
        <v>2643.5</v>
      </c>
      <c r="EU19" s="50">
        <v>2676.5</v>
      </c>
      <c r="EV19" s="50">
        <v>2685.7</v>
      </c>
      <c r="EW19" s="50">
        <v>2686.7</v>
      </c>
      <c r="EX19" s="50">
        <v>2694.1</v>
      </c>
      <c r="EY19" s="50">
        <v>2727.9</v>
      </c>
      <c r="EZ19" s="50">
        <v>2734.8</v>
      </c>
      <c r="FA19" s="50">
        <v>2724.5</v>
      </c>
      <c r="FB19" s="50">
        <v>2737.9</v>
      </c>
      <c r="FC19" s="50">
        <v>2747.5</v>
      </c>
      <c r="FD19" s="50">
        <v>2762.5</v>
      </c>
      <c r="FE19" s="50">
        <v>2772.9</v>
      </c>
      <c r="FF19" s="50">
        <v>2782.1</v>
      </c>
      <c r="FG19" s="50">
        <v>2793.3</v>
      </c>
      <c r="FH19" s="50">
        <v>2792.2</v>
      </c>
      <c r="FI19" s="50">
        <v>2796.1</v>
      </c>
      <c r="FJ19" s="59">
        <v>2803.9</v>
      </c>
      <c r="FK19" s="59">
        <v>2813.4</v>
      </c>
      <c r="FL19" s="50">
        <f t="shared" si="15"/>
        <v>-49.099999999999909</v>
      </c>
      <c r="FM19" s="51">
        <f t="shared" si="6"/>
        <v>-1.7152838427947566E-2</v>
      </c>
      <c r="FN19" s="52">
        <v>2058.1999999999998</v>
      </c>
      <c r="FO19" s="52">
        <v>1960.4</v>
      </c>
      <c r="FP19" s="52">
        <v>1072.9000000000001</v>
      </c>
      <c r="FQ19" s="52">
        <v>1130.5999999999999</v>
      </c>
      <c r="FR19" s="60">
        <v>1406.2</v>
      </c>
      <c r="FS19" s="52">
        <v>1413.1</v>
      </c>
      <c r="FT19" s="52">
        <v>1405.9</v>
      </c>
      <c r="FU19" s="52">
        <v>1459.7</v>
      </c>
      <c r="FV19" s="52">
        <v>1524.6</v>
      </c>
      <c r="FW19" s="52">
        <v>1432.9</v>
      </c>
      <c r="FX19" s="52">
        <v>1326.7</v>
      </c>
      <c r="FY19" s="52">
        <v>1257.7</v>
      </c>
      <c r="FZ19" s="52">
        <v>1365.7</v>
      </c>
      <c r="GA19" s="52">
        <v>1418</v>
      </c>
      <c r="GB19" s="52">
        <v>1478.4</v>
      </c>
      <c r="GC19" s="52">
        <v>1531.1</v>
      </c>
      <c r="GD19" s="52">
        <v>1574.6</v>
      </c>
      <c r="GE19" s="52">
        <v>1627.4</v>
      </c>
      <c r="GF19" s="52">
        <v>1663</v>
      </c>
      <c r="GG19" s="52">
        <v>1689.4</v>
      </c>
      <c r="GH19" s="59">
        <v>1716.1</v>
      </c>
      <c r="GI19" s="59">
        <v>1723</v>
      </c>
      <c r="GJ19" s="50">
        <f t="shared" si="16"/>
        <v>-335.19999999999982</v>
      </c>
      <c r="GK19" s="51">
        <f t="shared" si="7"/>
        <v>-0.16286075211349715</v>
      </c>
      <c r="GL19" s="50">
        <v>2615.3000000000002</v>
      </c>
      <c r="GM19" s="50">
        <v>2633.5</v>
      </c>
      <c r="GN19" s="50">
        <v>2541.8000000000002</v>
      </c>
      <c r="GO19" s="50">
        <v>2441.6</v>
      </c>
      <c r="GP19" s="58">
        <v>2439.5</v>
      </c>
      <c r="GQ19" s="50">
        <v>2425.4</v>
      </c>
      <c r="GR19" s="50">
        <v>2490.6</v>
      </c>
      <c r="GS19" s="50">
        <v>2474.8000000000002</v>
      </c>
      <c r="GT19" s="50">
        <v>2436.9</v>
      </c>
      <c r="GU19" s="50">
        <v>2415.9</v>
      </c>
      <c r="GV19" s="50">
        <v>2403.4</v>
      </c>
      <c r="GW19" s="50">
        <v>2405</v>
      </c>
      <c r="GX19" s="50">
        <v>2397.1999999999998</v>
      </c>
      <c r="GY19" s="50">
        <v>2400.9</v>
      </c>
      <c r="GZ19" s="50">
        <v>2401.1</v>
      </c>
      <c r="HA19" s="50">
        <v>2405.1999999999998</v>
      </c>
      <c r="HB19" s="50">
        <v>2412.9</v>
      </c>
      <c r="HC19" s="50">
        <v>2439.4</v>
      </c>
      <c r="HD19" s="50">
        <v>2460.1</v>
      </c>
      <c r="HE19" s="50">
        <v>2451.5</v>
      </c>
      <c r="HF19" s="59">
        <v>2446.4</v>
      </c>
      <c r="HG19" s="59">
        <v>2451.6999999999998</v>
      </c>
      <c r="HH19" s="50">
        <f t="shared" si="17"/>
        <v>-163.60000000000036</v>
      </c>
      <c r="HI19" s="51">
        <f t="shared" si="8"/>
        <v>-6.2554965013574104E-2</v>
      </c>
    </row>
    <row r="20" spans="1:217" ht="15" thickBot="1">
      <c r="A20" s="45" t="s">
        <v>132</v>
      </c>
      <c r="B20" s="46">
        <v>2819</v>
      </c>
      <c r="C20" s="46">
        <v>2796.9</v>
      </c>
      <c r="D20" s="46">
        <v>2471.1</v>
      </c>
      <c r="E20" s="46">
        <v>2542.1</v>
      </c>
      <c r="F20" s="46">
        <v>2599.1</v>
      </c>
      <c r="G20" s="46">
        <v>2612.6999999999998</v>
      </c>
      <c r="H20" s="46">
        <v>2651.8</v>
      </c>
      <c r="I20" s="46">
        <v>2667</v>
      </c>
      <c r="J20" s="46">
        <v>2687.6</v>
      </c>
      <c r="K20" s="46">
        <v>2647.9</v>
      </c>
      <c r="L20" s="46">
        <v>2626.7</v>
      </c>
      <c r="M20" s="46">
        <v>2657.1</v>
      </c>
      <c r="N20" s="47">
        <v>2666.2</v>
      </c>
      <c r="O20" s="47">
        <v>2673.9</v>
      </c>
      <c r="P20" s="48">
        <v>2691.3</v>
      </c>
      <c r="Q20" s="48">
        <v>2708.8</v>
      </c>
      <c r="R20" s="48">
        <v>2718.8</v>
      </c>
      <c r="S20" s="48">
        <v>2731</v>
      </c>
      <c r="T20" s="48">
        <v>2736</v>
      </c>
      <c r="U20" s="49">
        <v>2745.7</v>
      </c>
      <c r="V20" s="49">
        <v>2755.6</v>
      </c>
      <c r="W20" s="49">
        <v>2765.4</v>
      </c>
      <c r="X20" s="50">
        <f t="shared" si="9"/>
        <v>-53.599999999999909</v>
      </c>
      <c r="Y20" s="51">
        <f t="shared" si="0"/>
        <v>-1.901383469315357E-2</v>
      </c>
      <c r="Z20" s="52">
        <v>179.3</v>
      </c>
      <c r="AA20" s="52">
        <v>178.8</v>
      </c>
      <c r="AB20" s="52">
        <v>166</v>
      </c>
      <c r="AC20" s="52">
        <v>171.8</v>
      </c>
      <c r="AD20" s="52">
        <v>171.4</v>
      </c>
      <c r="AE20" s="52">
        <v>173.3</v>
      </c>
      <c r="AF20" s="52">
        <v>172.8</v>
      </c>
      <c r="AG20" s="52">
        <v>171.1</v>
      </c>
      <c r="AH20" s="52">
        <v>172.5</v>
      </c>
      <c r="AI20" s="52">
        <v>173.6</v>
      </c>
      <c r="AJ20" s="52">
        <v>173.2</v>
      </c>
      <c r="AK20" s="52">
        <v>172.7</v>
      </c>
      <c r="AL20" s="52">
        <v>172.6</v>
      </c>
      <c r="AM20" s="52">
        <v>172.1</v>
      </c>
      <c r="AN20" s="52">
        <v>171.6</v>
      </c>
      <c r="AO20" s="52">
        <v>171.9</v>
      </c>
      <c r="AP20" s="52">
        <v>171.9</v>
      </c>
      <c r="AQ20" s="52">
        <v>170.5</v>
      </c>
      <c r="AR20" s="52">
        <v>170.9</v>
      </c>
      <c r="AS20" s="52">
        <v>171.5</v>
      </c>
      <c r="AT20" s="53">
        <v>172</v>
      </c>
      <c r="AU20" s="53">
        <v>172.2</v>
      </c>
      <c r="AV20" s="50">
        <f t="shared" si="10"/>
        <v>-7.1000000000000227</v>
      </c>
      <c r="AW20" s="51">
        <f t="shared" si="1"/>
        <v>-3.9598438371444632E-2</v>
      </c>
      <c r="AX20" s="50">
        <v>151.6</v>
      </c>
      <c r="AY20" s="50">
        <v>149.9</v>
      </c>
      <c r="AZ20" s="50">
        <v>149.9</v>
      </c>
      <c r="BA20" s="50">
        <v>138.5</v>
      </c>
      <c r="BB20" s="50">
        <v>149.6</v>
      </c>
      <c r="BC20" s="50">
        <v>150.4</v>
      </c>
      <c r="BD20" s="50">
        <v>151.19999999999999</v>
      </c>
      <c r="BE20" s="50">
        <v>152.30000000000001</v>
      </c>
      <c r="BF20" s="50">
        <v>153</v>
      </c>
      <c r="BG20" s="50">
        <v>145.9</v>
      </c>
      <c r="BH20" s="50">
        <v>145.4</v>
      </c>
      <c r="BI20" s="50">
        <v>144.80000000000001</v>
      </c>
      <c r="BJ20" s="50">
        <v>145.69999999999999</v>
      </c>
      <c r="BK20" s="50">
        <v>146</v>
      </c>
      <c r="BL20" s="50">
        <v>146.30000000000001</v>
      </c>
      <c r="BM20" s="50">
        <v>146.19999999999999</v>
      </c>
      <c r="BN20" s="50">
        <v>145.5</v>
      </c>
      <c r="BO20" s="50">
        <v>145.69999999999999</v>
      </c>
      <c r="BP20" s="50">
        <v>145.6</v>
      </c>
      <c r="BQ20" s="50">
        <v>145.9</v>
      </c>
      <c r="BR20" s="53">
        <v>146.9</v>
      </c>
      <c r="BS20" s="53">
        <v>147.80000000000001</v>
      </c>
      <c r="BT20" s="50">
        <f t="shared" si="11"/>
        <v>-3.7999999999999829</v>
      </c>
      <c r="BU20" s="51">
        <f t="shared" si="2"/>
        <v>-2.1193530395984286E-2</v>
      </c>
      <c r="BV20" s="52">
        <v>482.6</v>
      </c>
      <c r="BW20" s="52">
        <v>477.5</v>
      </c>
      <c r="BX20" s="52">
        <v>437.1</v>
      </c>
      <c r="BY20" s="52">
        <v>439.4</v>
      </c>
      <c r="BZ20" s="52">
        <v>446.7</v>
      </c>
      <c r="CA20" s="52">
        <v>453.7</v>
      </c>
      <c r="CB20" s="52">
        <v>459.7</v>
      </c>
      <c r="CC20" s="52">
        <v>467.1</v>
      </c>
      <c r="CD20" s="52">
        <v>473.3</v>
      </c>
      <c r="CE20" s="52">
        <v>478.4</v>
      </c>
      <c r="CF20" s="52">
        <v>483.4</v>
      </c>
      <c r="CG20" s="52">
        <v>484.4</v>
      </c>
      <c r="CH20" s="52">
        <v>486</v>
      </c>
      <c r="CI20" s="52">
        <v>486.8</v>
      </c>
      <c r="CJ20" s="52">
        <v>486</v>
      </c>
      <c r="CK20" s="52">
        <v>488.9</v>
      </c>
      <c r="CL20" s="52">
        <v>489.6</v>
      </c>
      <c r="CM20" s="52">
        <v>486.2</v>
      </c>
      <c r="CN20" s="52">
        <v>487</v>
      </c>
      <c r="CO20" s="52">
        <v>490.3</v>
      </c>
      <c r="CP20" s="53">
        <v>493</v>
      </c>
      <c r="CQ20" s="53">
        <v>494.1</v>
      </c>
      <c r="CR20" s="50">
        <f t="shared" si="12"/>
        <v>11.5</v>
      </c>
      <c r="CS20" s="51">
        <f t="shared" si="3"/>
        <v>2.3829258184832159E-2</v>
      </c>
      <c r="CT20" s="50">
        <v>176.1</v>
      </c>
      <c r="CU20" s="50">
        <v>175.7</v>
      </c>
      <c r="CV20" s="50">
        <v>168.8</v>
      </c>
      <c r="CW20" s="50">
        <v>172.5</v>
      </c>
      <c r="CX20" s="50">
        <v>170</v>
      </c>
      <c r="CY20" s="50">
        <v>169</v>
      </c>
      <c r="CZ20" s="50">
        <v>169.4</v>
      </c>
      <c r="DA20" s="50">
        <v>171.3</v>
      </c>
      <c r="DB20" s="50">
        <v>174.3</v>
      </c>
      <c r="DC20" s="50">
        <v>173.8</v>
      </c>
      <c r="DD20" s="50">
        <v>174.3</v>
      </c>
      <c r="DE20" s="50">
        <v>175.3</v>
      </c>
      <c r="DF20" s="50">
        <v>173.6</v>
      </c>
      <c r="DG20" s="50">
        <v>173.5</v>
      </c>
      <c r="DH20" s="50">
        <v>173.7</v>
      </c>
      <c r="DI20" s="50">
        <v>173.8</v>
      </c>
      <c r="DJ20" s="50">
        <v>174.8</v>
      </c>
      <c r="DK20" s="50">
        <v>174.2</v>
      </c>
      <c r="DL20" s="50">
        <v>173.1</v>
      </c>
      <c r="DM20" s="50">
        <v>173.9</v>
      </c>
      <c r="DN20" s="53">
        <v>174.6</v>
      </c>
      <c r="DO20" s="53">
        <v>176.4</v>
      </c>
      <c r="DP20" s="50">
        <f t="shared" si="13"/>
        <v>0.30000000000001137</v>
      </c>
      <c r="DQ20" s="51">
        <f t="shared" si="4"/>
        <v>1.703577512776896E-3</v>
      </c>
      <c r="DR20" s="52">
        <v>447.5</v>
      </c>
      <c r="DS20" s="52">
        <v>424.7</v>
      </c>
      <c r="DT20" s="52">
        <v>427.8</v>
      </c>
      <c r="DU20" s="52">
        <v>432.6</v>
      </c>
      <c r="DV20" s="52">
        <v>438</v>
      </c>
      <c r="DW20" s="52">
        <v>441.1</v>
      </c>
      <c r="DX20" s="52">
        <v>445.3</v>
      </c>
      <c r="DY20" s="52">
        <v>445.6</v>
      </c>
      <c r="DZ20" s="52">
        <v>446.6</v>
      </c>
      <c r="EA20" s="52">
        <v>430.2</v>
      </c>
      <c r="EB20" s="52">
        <v>434.7</v>
      </c>
      <c r="EC20" s="52">
        <v>439.2</v>
      </c>
      <c r="ED20" s="52">
        <v>436.4</v>
      </c>
      <c r="EE20" s="52">
        <v>439.5</v>
      </c>
      <c r="EF20" s="52">
        <v>439.8</v>
      </c>
      <c r="EG20" s="52">
        <v>441.8</v>
      </c>
      <c r="EH20" s="52">
        <v>442.9</v>
      </c>
      <c r="EI20" s="52">
        <v>447.6</v>
      </c>
      <c r="EJ20" s="52">
        <v>448.6</v>
      </c>
      <c r="EK20" s="52">
        <v>449.4</v>
      </c>
      <c r="EL20" s="53">
        <v>451.5</v>
      </c>
      <c r="EM20" s="53">
        <v>455.4</v>
      </c>
      <c r="EN20" s="50">
        <f t="shared" si="14"/>
        <v>7.8999999999999773</v>
      </c>
      <c r="EO20" s="51">
        <f t="shared" si="5"/>
        <v>1.7653631284916149E-2</v>
      </c>
      <c r="EP20" s="50">
        <v>353.9</v>
      </c>
      <c r="EQ20" s="50">
        <v>348.6</v>
      </c>
      <c r="ER20" s="50">
        <v>304.60000000000002</v>
      </c>
      <c r="ES20" s="50">
        <v>325</v>
      </c>
      <c r="ET20" s="50">
        <v>330.7</v>
      </c>
      <c r="EU20" s="50">
        <v>331</v>
      </c>
      <c r="EV20" s="50">
        <v>337.7</v>
      </c>
      <c r="EW20" s="50">
        <v>338.3</v>
      </c>
      <c r="EX20" s="50">
        <v>340</v>
      </c>
      <c r="EY20" s="50">
        <v>339.2</v>
      </c>
      <c r="EZ20" s="50">
        <v>338.2</v>
      </c>
      <c r="FA20" s="50">
        <v>339</v>
      </c>
      <c r="FB20" s="50">
        <v>340</v>
      </c>
      <c r="FC20" s="50">
        <v>342.1</v>
      </c>
      <c r="FD20" s="50">
        <v>344.8</v>
      </c>
      <c r="FE20" s="50">
        <v>344.5</v>
      </c>
      <c r="FF20" s="50">
        <v>345</v>
      </c>
      <c r="FG20" s="50">
        <v>345.3</v>
      </c>
      <c r="FH20" s="50">
        <v>343.2</v>
      </c>
      <c r="FI20" s="50">
        <v>342.8</v>
      </c>
      <c r="FJ20" s="53">
        <v>342</v>
      </c>
      <c r="FK20" s="53">
        <v>344</v>
      </c>
      <c r="FL20" s="50">
        <f t="shared" si="15"/>
        <v>-9.8999999999999773</v>
      </c>
      <c r="FM20" s="51">
        <f t="shared" si="6"/>
        <v>-2.7974003955919688E-2</v>
      </c>
      <c r="FN20" s="52">
        <v>346.9</v>
      </c>
      <c r="FO20" s="52">
        <v>333</v>
      </c>
      <c r="FP20" s="52">
        <v>184.1</v>
      </c>
      <c r="FQ20" s="52">
        <v>217.7</v>
      </c>
      <c r="FR20" s="52">
        <v>257.60000000000002</v>
      </c>
      <c r="FS20" s="52">
        <v>270.89999999999998</v>
      </c>
      <c r="FT20" s="52">
        <v>282.7</v>
      </c>
      <c r="FU20" s="52">
        <v>291.60000000000002</v>
      </c>
      <c r="FV20" s="52">
        <v>296.5</v>
      </c>
      <c r="FW20" s="52">
        <v>275.60000000000002</v>
      </c>
      <c r="FX20" s="52">
        <v>244.8</v>
      </c>
      <c r="FY20" s="52">
        <v>264.8</v>
      </c>
      <c r="FZ20" s="52">
        <v>277.3</v>
      </c>
      <c r="GA20" s="52">
        <v>277.39999999999998</v>
      </c>
      <c r="GB20" s="52">
        <v>289.3</v>
      </c>
      <c r="GC20" s="52">
        <v>301.8</v>
      </c>
      <c r="GD20" s="52">
        <v>305.89999999999998</v>
      </c>
      <c r="GE20" s="52">
        <v>310.3</v>
      </c>
      <c r="GF20" s="52">
        <v>314.7</v>
      </c>
      <c r="GG20" s="52">
        <v>320.5</v>
      </c>
      <c r="GH20" s="53">
        <v>328</v>
      </c>
      <c r="GI20" s="53">
        <v>326.3</v>
      </c>
      <c r="GJ20" s="50">
        <f t="shared" si="16"/>
        <v>-20.599999999999966</v>
      </c>
      <c r="GK20" s="51">
        <f t="shared" si="7"/>
        <v>-5.9383107523781974E-2</v>
      </c>
      <c r="GL20" s="50">
        <v>461.2</v>
      </c>
      <c r="GM20" s="50">
        <v>464.7</v>
      </c>
      <c r="GN20" s="50">
        <v>452.2</v>
      </c>
      <c r="GO20" s="50">
        <v>440.4</v>
      </c>
      <c r="GP20" s="50">
        <v>435</v>
      </c>
      <c r="GQ20" s="50">
        <v>423.9</v>
      </c>
      <c r="GR20" s="50">
        <v>434</v>
      </c>
      <c r="GS20" s="50">
        <v>428</v>
      </c>
      <c r="GT20" s="50">
        <v>429.4</v>
      </c>
      <c r="GU20" s="50">
        <v>431.1</v>
      </c>
      <c r="GV20" s="50">
        <v>432.9</v>
      </c>
      <c r="GW20" s="50">
        <v>436.8</v>
      </c>
      <c r="GX20" s="50">
        <v>435</v>
      </c>
      <c r="GY20" s="50">
        <v>436.3</v>
      </c>
      <c r="GZ20" s="50">
        <v>438.3</v>
      </c>
      <c r="HA20" s="50">
        <v>439.3</v>
      </c>
      <c r="HB20" s="50">
        <v>441.4</v>
      </c>
      <c r="HC20" s="50">
        <v>447.4</v>
      </c>
      <c r="HD20" s="50">
        <v>446.6</v>
      </c>
      <c r="HE20" s="50">
        <v>444.6</v>
      </c>
      <c r="HF20" s="53">
        <v>443.4</v>
      </c>
      <c r="HG20" s="53">
        <v>443.8</v>
      </c>
      <c r="HH20" s="50">
        <f t="shared" si="17"/>
        <v>-17.399999999999977</v>
      </c>
      <c r="HI20" s="51">
        <f t="shared" si="8"/>
        <v>-3.7727666955767514E-2</v>
      </c>
    </row>
    <row r="21" spans="1:217" ht="15" thickBot="1">
      <c r="A21" s="54" t="s">
        <v>133</v>
      </c>
      <c r="B21" s="46">
        <v>1696.3</v>
      </c>
      <c r="C21" s="46">
        <v>1677.4</v>
      </c>
      <c r="D21" s="46">
        <v>1408.2</v>
      </c>
      <c r="E21" s="46">
        <v>1436.6</v>
      </c>
      <c r="F21" s="55">
        <v>1513.9</v>
      </c>
      <c r="G21" s="46">
        <v>1546.2</v>
      </c>
      <c r="H21" s="46">
        <v>1568.1</v>
      </c>
      <c r="I21" s="46">
        <v>1586.1</v>
      </c>
      <c r="J21" s="46">
        <v>1597.6</v>
      </c>
      <c r="K21" s="46">
        <v>1575.4</v>
      </c>
      <c r="L21" s="46">
        <v>1570.8</v>
      </c>
      <c r="M21" s="46">
        <v>1571.8</v>
      </c>
      <c r="N21" s="47">
        <v>1574.9</v>
      </c>
      <c r="O21" s="47">
        <v>1580.1</v>
      </c>
      <c r="P21" s="48">
        <v>1581.3</v>
      </c>
      <c r="Q21" s="48">
        <v>1589.4</v>
      </c>
      <c r="R21" s="48">
        <v>1590.9</v>
      </c>
      <c r="S21" s="48">
        <v>1602</v>
      </c>
      <c r="T21" s="48">
        <v>1605</v>
      </c>
      <c r="U21" s="56">
        <v>1611.5</v>
      </c>
      <c r="V21" s="56">
        <v>1618.6</v>
      </c>
      <c r="W21" s="56">
        <v>1624.2</v>
      </c>
      <c r="X21" s="50">
        <f t="shared" si="9"/>
        <v>-72.099999999999909</v>
      </c>
      <c r="Y21" s="51">
        <f t="shared" si="0"/>
        <v>-4.25042740081353E-2</v>
      </c>
      <c r="Z21" s="52">
        <v>59.3</v>
      </c>
      <c r="AA21" s="52">
        <v>60.2</v>
      </c>
      <c r="AB21" s="52">
        <v>50.2</v>
      </c>
      <c r="AC21" s="52">
        <v>53.5</v>
      </c>
      <c r="AD21" s="52">
        <v>56.4</v>
      </c>
      <c r="AE21" s="52">
        <v>57.2</v>
      </c>
      <c r="AF21" s="52">
        <v>57.6</v>
      </c>
      <c r="AG21" s="52">
        <v>57.4</v>
      </c>
      <c r="AH21" s="52">
        <v>57</v>
      </c>
      <c r="AI21" s="52">
        <v>56.4</v>
      </c>
      <c r="AJ21" s="52">
        <v>56.7</v>
      </c>
      <c r="AK21" s="52">
        <v>56.1</v>
      </c>
      <c r="AL21" s="52">
        <v>56</v>
      </c>
      <c r="AM21" s="52">
        <v>57</v>
      </c>
      <c r="AN21" s="52">
        <v>58.2</v>
      </c>
      <c r="AO21" s="52">
        <v>57.4</v>
      </c>
      <c r="AP21" s="52">
        <v>55.4</v>
      </c>
      <c r="AQ21" s="52">
        <v>56.7</v>
      </c>
      <c r="AR21" s="52">
        <v>57.6</v>
      </c>
      <c r="AS21" s="52">
        <v>59.4</v>
      </c>
      <c r="AT21" s="57">
        <v>59.4</v>
      </c>
      <c r="AU21" s="57">
        <v>60.6</v>
      </c>
      <c r="AV21" s="50">
        <f t="shared" si="10"/>
        <v>1.3000000000000043</v>
      </c>
      <c r="AW21" s="51">
        <f t="shared" si="1"/>
        <v>2.1922428330522839E-2</v>
      </c>
      <c r="AX21" s="50">
        <v>160.9</v>
      </c>
      <c r="AY21" s="50">
        <v>162.80000000000001</v>
      </c>
      <c r="AZ21" s="50">
        <v>162.19999999999999</v>
      </c>
      <c r="BA21" s="50">
        <v>151</v>
      </c>
      <c r="BB21" s="50">
        <v>155.19999999999999</v>
      </c>
      <c r="BC21" s="50">
        <v>156.19999999999999</v>
      </c>
      <c r="BD21" s="50">
        <v>154.4</v>
      </c>
      <c r="BE21" s="50">
        <v>155.9</v>
      </c>
      <c r="BF21" s="50">
        <v>156.30000000000001</v>
      </c>
      <c r="BG21" s="50">
        <v>151.6</v>
      </c>
      <c r="BH21" s="50">
        <v>152.9</v>
      </c>
      <c r="BI21" s="50">
        <v>152.1</v>
      </c>
      <c r="BJ21" s="50">
        <v>152.1</v>
      </c>
      <c r="BK21" s="50">
        <v>152.19999999999999</v>
      </c>
      <c r="BL21" s="50">
        <v>151.6</v>
      </c>
      <c r="BM21" s="50">
        <v>152.30000000000001</v>
      </c>
      <c r="BN21" s="50">
        <v>151.30000000000001</v>
      </c>
      <c r="BO21" s="50">
        <v>151.69999999999999</v>
      </c>
      <c r="BP21" s="50">
        <v>152.6</v>
      </c>
      <c r="BQ21" s="50">
        <v>153.4</v>
      </c>
      <c r="BR21" s="57">
        <v>153.6</v>
      </c>
      <c r="BS21" s="57">
        <v>155.30000000000001</v>
      </c>
      <c r="BT21" s="50">
        <f t="shared" si="11"/>
        <v>-5.5999999999999943</v>
      </c>
      <c r="BU21" s="51">
        <f t="shared" si="2"/>
        <v>-9.4435075885328748E-2</v>
      </c>
      <c r="BV21" s="52">
        <v>293.2</v>
      </c>
      <c r="BW21" s="52">
        <v>291.8</v>
      </c>
      <c r="BX21" s="52">
        <v>240.9</v>
      </c>
      <c r="BY21" s="52">
        <v>246.8</v>
      </c>
      <c r="BZ21" s="52">
        <v>264.5</v>
      </c>
      <c r="CA21" s="52">
        <v>272.3</v>
      </c>
      <c r="CB21" s="52">
        <v>276</v>
      </c>
      <c r="CC21" s="52">
        <v>278.5</v>
      </c>
      <c r="CD21" s="52">
        <v>284</v>
      </c>
      <c r="CE21" s="52">
        <v>288.39999999999998</v>
      </c>
      <c r="CF21" s="52">
        <v>287.5</v>
      </c>
      <c r="CG21" s="52">
        <v>290.60000000000002</v>
      </c>
      <c r="CH21" s="52">
        <v>291.39999999999998</v>
      </c>
      <c r="CI21" s="52">
        <v>288.8</v>
      </c>
      <c r="CJ21" s="52">
        <v>286.3</v>
      </c>
      <c r="CK21" s="52">
        <v>286.3</v>
      </c>
      <c r="CL21" s="52">
        <v>285.39999999999998</v>
      </c>
      <c r="CM21" s="52">
        <v>287.3</v>
      </c>
      <c r="CN21" s="52">
        <v>287.39999999999998</v>
      </c>
      <c r="CO21" s="52">
        <v>290.60000000000002</v>
      </c>
      <c r="CP21" s="57">
        <v>290.7</v>
      </c>
      <c r="CQ21" s="57">
        <v>290.8</v>
      </c>
      <c r="CR21" s="50">
        <f t="shared" si="12"/>
        <v>-2.3999999999999773</v>
      </c>
      <c r="CS21" s="51">
        <f t="shared" si="3"/>
        <v>-8.1855388813096095E-3</v>
      </c>
      <c r="CT21" s="50">
        <v>122.8</v>
      </c>
      <c r="CU21" s="50">
        <v>123</v>
      </c>
      <c r="CV21" s="50">
        <v>119.8</v>
      </c>
      <c r="CW21" s="50">
        <v>118.7</v>
      </c>
      <c r="CX21" s="50">
        <v>118.2</v>
      </c>
      <c r="CY21" s="50">
        <v>118.7</v>
      </c>
      <c r="CZ21" s="50">
        <v>120.1</v>
      </c>
      <c r="DA21" s="50">
        <v>119.5</v>
      </c>
      <c r="DB21" s="50">
        <v>120.3</v>
      </c>
      <c r="DC21" s="50">
        <v>119.3</v>
      </c>
      <c r="DD21" s="50">
        <v>119.8</v>
      </c>
      <c r="DE21" s="50">
        <v>118.9</v>
      </c>
      <c r="DF21" s="50">
        <v>118.6</v>
      </c>
      <c r="DG21" s="50">
        <v>119</v>
      </c>
      <c r="DH21" s="50">
        <v>118.5</v>
      </c>
      <c r="DI21" s="50">
        <v>118.1</v>
      </c>
      <c r="DJ21" s="50">
        <v>117.4</v>
      </c>
      <c r="DK21" s="50">
        <v>117.1</v>
      </c>
      <c r="DL21" s="50">
        <v>117.8</v>
      </c>
      <c r="DM21" s="50">
        <v>118</v>
      </c>
      <c r="DN21" s="57">
        <v>119.1</v>
      </c>
      <c r="DO21" s="57">
        <v>118</v>
      </c>
      <c r="DP21" s="50">
        <f t="shared" si="13"/>
        <v>-4.7999999999999972</v>
      </c>
      <c r="DQ21" s="51">
        <f t="shared" si="4"/>
        <v>-3.9087947882736132E-2</v>
      </c>
      <c r="DR21" s="52">
        <v>216.8</v>
      </c>
      <c r="DS21" s="52">
        <v>197.8</v>
      </c>
      <c r="DT21" s="52">
        <v>196.2</v>
      </c>
      <c r="DU21" s="52">
        <v>200.3</v>
      </c>
      <c r="DV21" s="52">
        <v>202.5</v>
      </c>
      <c r="DW21" s="52">
        <v>206.5</v>
      </c>
      <c r="DX21" s="52">
        <v>208</v>
      </c>
      <c r="DY21" s="52">
        <v>213.7</v>
      </c>
      <c r="DZ21" s="52">
        <v>214.4</v>
      </c>
      <c r="EA21" s="52">
        <v>204.2</v>
      </c>
      <c r="EB21" s="52">
        <v>203.6</v>
      </c>
      <c r="EC21" s="52">
        <v>203.3</v>
      </c>
      <c r="ED21" s="52">
        <v>205.6</v>
      </c>
      <c r="EE21" s="52">
        <v>202.7</v>
      </c>
      <c r="EF21" s="52">
        <v>206.3</v>
      </c>
      <c r="EG21" s="52">
        <v>208.3</v>
      </c>
      <c r="EH21" s="52">
        <v>208</v>
      </c>
      <c r="EI21" s="52">
        <v>209.5</v>
      </c>
      <c r="EJ21" s="52">
        <v>211.4</v>
      </c>
      <c r="EK21" s="52">
        <v>210.6</v>
      </c>
      <c r="EL21" s="57">
        <v>213.4</v>
      </c>
      <c r="EM21" s="57">
        <v>214.4</v>
      </c>
      <c r="EN21" s="50">
        <f t="shared" si="14"/>
        <v>-2.4000000000000057</v>
      </c>
      <c r="EO21" s="51">
        <f t="shared" si="5"/>
        <v>-1.1070110701107036E-2</v>
      </c>
      <c r="EP21" s="50">
        <v>351.6</v>
      </c>
      <c r="EQ21" s="50">
        <v>339.3</v>
      </c>
      <c r="ER21" s="50">
        <v>296.7</v>
      </c>
      <c r="ES21" s="50">
        <v>299.7</v>
      </c>
      <c r="ET21" s="50">
        <v>312.8</v>
      </c>
      <c r="EU21" s="50">
        <v>313.5</v>
      </c>
      <c r="EV21" s="50">
        <v>321.2</v>
      </c>
      <c r="EW21" s="50">
        <v>325.2</v>
      </c>
      <c r="EX21" s="50">
        <v>324.5</v>
      </c>
      <c r="EY21" s="50">
        <v>324</v>
      </c>
      <c r="EZ21" s="50">
        <v>323</v>
      </c>
      <c r="FA21" s="50">
        <v>324.3</v>
      </c>
      <c r="FB21" s="50">
        <v>322.89999999999998</v>
      </c>
      <c r="FC21" s="50">
        <v>328.8</v>
      </c>
      <c r="FD21" s="50">
        <v>324.5</v>
      </c>
      <c r="FE21" s="50">
        <v>329.4</v>
      </c>
      <c r="FF21" s="50">
        <v>329.7</v>
      </c>
      <c r="FG21" s="50">
        <v>331.7</v>
      </c>
      <c r="FH21" s="50">
        <v>331.1</v>
      </c>
      <c r="FI21" s="50">
        <v>332.1</v>
      </c>
      <c r="FJ21" s="57">
        <v>333.4</v>
      </c>
      <c r="FK21" s="57">
        <v>333.7</v>
      </c>
      <c r="FL21" s="50">
        <f t="shared" si="15"/>
        <v>-17.900000000000034</v>
      </c>
      <c r="FM21" s="51">
        <f t="shared" si="6"/>
        <v>-5.0910125142207149E-2</v>
      </c>
      <c r="FN21" s="52">
        <v>158.19999999999999</v>
      </c>
      <c r="FO21" s="52">
        <v>144.6</v>
      </c>
      <c r="FP21" s="52">
        <v>70</v>
      </c>
      <c r="FQ21" s="52">
        <v>82.4</v>
      </c>
      <c r="FR21" s="52">
        <v>104.1</v>
      </c>
      <c r="FS21" s="52">
        <v>117</v>
      </c>
      <c r="FT21" s="52">
        <v>121</v>
      </c>
      <c r="FU21" s="52">
        <v>128.5</v>
      </c>
      <c r="FV21" s="52">
        <v>131.9</v>
      </c>
      <c r="FW21" s="52">
        <v>119.7</v>
      </c>
      <c r="FX21" s="52">
        <v>118.9</v>
      </c>
      <c r="FY21" s="52">
        <v>118.9</v>
      </c>
      <c r="FZ21" s="52">
        <v>121</v>
      </c>
      <c r="GA21" s="52">
        <v>123.5</v>
      </c>
      <c r="GB21" s="52">
        <v>125.5</v>
      </c>
      <c r="GC21" s="52">
        <v>128.30000000000001</v>
      </c>
      <c r="GD21" s="52">
        <v>129.80000000000001</v>
      </c>
      <c r="GE21" s="52">
        <v>131.6</v>
      </c>
      <c r="GF21" s="52">
        <v>133.4</v>
      </c>
      <c r="GG21" s="52">
        <v>134.1</v>
      </c>
      <c r="GH21" s="57">
        <v>135.1</v>
      </c>
      <c r="GI21" s="57">
        <v>135.80000000000001</v>
      </c>
      <c r="GJ21" s="50">
        <f t="shared" si="16"/>
        <v>-22.399999999999977</v>
      </c>
      <c r="GK21" s="51">
        <f t="shared" si="7"/>
        <v>-0.14159292035398216</v>
      </c>
      <c r="GL21" s="50">
        <v>235.8</v>
      </c>
      <c r="GM21" s="50">
        <v>235.1</v>
      </c>
      <c r="GN21" s="50">
        <v>212.5</v>
      </c>
      <c r="GO21" s="50">
        <v>207.6</v>
      </c>
      <c r="GP21" s="50">
        <v>218.2</v>
      </c>
      <c r="GQ21" s="50">
        <v>218.4</v>
      </c>
      <c r="GR21" s="50">
        <v>223.2</v>
      </c>
      <c r="GS21" s="50">
        <v>220.9</v>
      </c>
      <c r="GT21" s="50">
        <v>221.1</v>
      </c>
      <c r="GU21" s="50">
        <v>225.2</v>
      </c>
      <c r="GV21" s="50">
        <v>221.1</v>
      </c>
      <c r="GW21" s="50">
        <v>221</v>
      </c>
      <c r="GX21" s="50">
        <v>220.9</v>
      </c>
      <c r="GY21" s="50">
        <v>221.6</v>
      </c>
      <c r="GZ21" s="50">
        <v>222.7</v>
      </c>
      <c r="HA21" s="50">
        <v>222.1</v>
      </c>
      <c r="HB21" s="50">
        <v>224.8</v>
      </c>
      <c r="HC21" s="50">
        <v>227.8</v>
      </c>
      <c r="HD21" s="50">
        <v>224.6</v>
      </c>
      <c r="HE21" s="50">
        <v>224.8</v>
      </c>
      <c r="HF21" s="57">
        <v>224.3</v>
      </c>
      <c r="HG21" s="57">
        <v>225.5</v>
      </c>
      <c r="HH21" s="50">
        <f t="shared" si="17"/>
        <v>-10.300000000000011</v>
      </c>
      <c r="HI21" s="51">
        <f t="shared" si="8"/>
        <v>-4.3681085665818534E-2</v>
      </c>
    </row>
    <row r="22" spans="1:217" ht="15" thickBot="1">
      <c r="A22" s="61" t="s">
        <v>134</v>
      </c>
      <c r="B22" s="46">
        <v>468</v>
      </c>
      <c r="C22" s="46">
        <v>465.3</v>
      </c>
      <c r="D22" s="46">
        <v>387.9</v>
      </c>
      <c r="E22" s="46">
        <v>395.3</v>
      </c>
      <c r="F22" s="46">
        <v>414.8</v>
      </c>
      <c r="G22" s="46">
        <v>421.7</v>
      </c>
      <c r="H22" s="46">
        <v>426.7</v>
      </c>
      <c r="I22" s="46">
        <v>426.9</v>
      </c>
      <c r="J22" s="46">
        <v>430.5</v>
      </c>
      <c r="K22" s="46">
        <v>442.1</v>
      </c>
      <c r="L22" s="46">
        <v>442.3</v>
      </c>
      <c r="M22" s="46">
        <v>443.3</v>
      </c>
      <c r="N22" s="47">
        <v>442.9</v>
      </c>
      <c r="O22" s="47">
        <v>444.1</v>
      </c>
      <c r="P22" s="48">
        <v>445.3</v>
      </c>
      <c r="Q22" s="48">
        <v>444.1</v>
      </c>
      <c r="R22" s="48">
        <v>447.3</v>
      </c>
      <c r="S22" s="48">
        <v>451.7</v>
      </c>
      <c r="T22" s="48">
        <v>451.8</v>
      </c>
      <c r="U22" s="49">
        <v>449.9</v>
      </c>
      <c r="V22" s="49">
        <v>451.5</v>
      </c>
      <c r="W22" s="49">
        <v>452.6</v>
      </c>
      <c r="X22" s="50">
        <f t="shared" si="9"/>
        <v>-15.399999999999977</v>
      </c>
      <c r="Y22" s="51">
        <f t="shared" si="0"/>
        <v>-3.2905982905982858E-2</v>
      </c>
      <c r="Z22" s="52">
        <v>23.3</v>
      </c>
      <c r="AA22" s="52">
        <v>23</v>
      </c>
      <c r="AB22" s="52">
        <v>20.2</v>
      </c>
      <c r="AC22" s="52">
        <v>20.8</v>
      </c>
      <c r="AD22" s="52">
        <v>21</v>
      </c>
      <c r="AE22" s="52">
        <v>21.3</v>
      </c>
      <c r="AF22" s="52">
        <v>21.3</v>
      </c>
      <c r="AG22" s="52">
        <v>21.4</v>
      </c>
      <c r="AH22" s="52">
        <v>21.1</v>
      </c>
      <c r="AI22" s="52">
        <v>22.6</v>
      </c>
      <c r="AJ22" s="52">
        <v>22.5</v>
      </c>
      <c r="AK22" s="52">
        <v>22.5</v>
      </c>
      <c r="AL22" s="52">
        <v>22.7</v>
      </c>
      <c r="AM22" s="52">
        <v>23.6</v>
      </c>
      <c r="AN22" s="52">
        <v>23.7</v>
      </c>
      <c r="AO22" s="52">
        <v>23</v>
      </c>
      <c r="AP22" s="52">
        <v>23</v>
      </c>
      <c r="AQ22" s="52">
        <v>23.3</v>
      </c>
      <c r="AR22" s="52">
        <v>23.9</v>
      </c>
      <c r="AS22" s="52">
        <v>24.6</v>
      </c>
      <c r="AT22" s="53">
        <v>24.4</v>
      </c>
      <c r="AU22" s="53">
        <v>24.6</v>
      </c>
      <c r="AV22" s="50">
        <f t="shared" si="10"/>
        <v>1.3000000000000007</v>
      </c>
      <c r="AW22" s="51">
        <f t="shared" si="1"/>
        <v>5.5793991416309044E-2</v>
      </c>
      <c r="AX22" s="50">
        <v>27</v>
      </c>
      <c r="AY22" s="50">
        <v>26.8</v>
      </c>
      <c r="AZ22" s="50">
        <v>27.1</v>
      </c>
      <c r="BA22" s="50">
        <v>23.5</v>
      </c>
      <c r="BB22" s="50">
        <v>24.6</v>
      </c>
      <c r="BC22" s="50">
        <v>24.5</v>
      </c>
      <c r="BD22" s="50">
        <v>25</v>
      </c>
      <c r="BE22" s="50">
        <v>25</v>
      </c>
      <c r="BF22" s="50">
        <v>25</v>
      </c>
      <c r="BG22" s="50">
        <v>25.2</v>
      </c>
      <c r="BH22" s="50">
        <v>25.2</v>
      </c>
      <c r="BI22" s="50">
        <v>25</v>
      </c>
      <c r="BJ22" s="50">
        <v>24.8</v>
      </c>
      <c r="BK22" s="50">
        <v>24.8</v>
      </c>
      <c r="BL22" s="50">
        <v>24.4</v>
      </c>
      <c r="BM22" s="50">
        <v>24.3</v>
      </c>
      <c r="BN22" s="50">
        <v>24.5</v>
      </c>
      <c r="BO22" s="50">
        <v>24.5</v>
      </c>
      <c r="BP22" s="50">
        <v>24.5</v>
      </c>
      <c r="BQ22" s="50">
        <v>24.5</v>
      </c>
      <c r="BR22" s="53">
        <v>24.6</v>
      </c>
      <c r="BS22" s="53">
        <v>24.6</v>
      </c>
      <c r="BT22" s="50">
        <f t="shared" si="11"/>
        <v>-2.3999999999999986</v>
      </c>
      <c r="BU22" s="51">
        <f t="shared" si="2"/>
        <v>-0.10300429184549349</v>
      </c>
      <c r="BV22" s="52">
        <v>80.8</v>
      </c>
      <c r="BW22" s="52">
        <v>82.7</v>
      </c>
      <c r="BX22" s="52">
        <v>69</v>
      </c>
      <c r="BY22" s="52">
        <v>69.5</v>
      </c>
      <c r="BZ22" s="52">
        <v>74.3</v>
      </c>
      <c r="CA22" s="52">
        <v>74.2</v>
      </c>
      <c r="CB22" s="52">
        <v>76.599999999999994</v>
      </c>
      <c r="CC22" s="52">
        <v>77.400000000000006</v>
      </c>
      <c r="CD22" s="52">
        <v>79.3</v>
      </c>
      <c r="CE22" s="52">
        <v>80.8</v>
      </c>
      <c r="CF22" s="52">
        <v>81.900000000000006</v>
      </c>
      <c r="CG22" s="52">
        <v>80.900000000000006</v>
      </c>
      <c r="CH22" s="52">
        <v>81.400000000000006</v>
      </c>
      <c r="CI22" s="52">
        <v>81</v>
      </c>
      <c r="CJ22" s="52">
        <v>80.8</v>
      </c>
      <c r="CK22" s="52">
        <v>81.099999999999994</v>
      </c>
      <c r="CL22" s="52">
        <v>82.5</v>
      </c>
      <c r="CM22" s="52">
        <v>83.5</v>
      </c>
      <c r="CN22" s="52">
        <v>82.6</v>
      </c>
      <c r="CO22" s="52">
        <v>83.1</v>
      </c>
      <c r="CP22" s="53">
        <v>84.1</v>
      </c>
      <c r="CQ22" s="53">
        <v>83.6</v>
      </c>
      <c r="CR22" s="50">
        <f t="shared" si="12"/>
        <v>2.7999999999999972</v>
      </c>
      <c r="CS22" s="51">
        <f t="shared" si="3"/>
        <v>3.4653465346534622E-2</v>
      </c>
      <c r="CT22" s="50">
        <v>47.7</v>
      </c>
      <c r="CU22" s="50">
        <v>47.3</v>
      </c>
      <c r="CV22" s="50">
        <v>46.9</v>
      </c>
      <c r="CW22" s="50">
        <v>46.4</v>
      </c>
      <c r="CX22" s="50">
        <v>46.2</v>
      </c>
      <c r="CY22" s="50">
        <v>46.2</v>
      </c>
      <c r="CZ22" s="50">
        <v>46.2</v>
      </c>
      <c r="DA22" s="50">
        <v>46</v>
      </c>
      <c r="DB22" s="50">
        <v>45.6</v>
      </c>
      <c r="DC22" s="50">
        <v>46.8</v>
      </c>
      <c r="DD22" s="50">
        <v>46.5</v>
      </c>
      <c r="DE22" s="50">
        <v>47</v>
      </c>
      <c r="DF22" s="50">
        <v>46.8</v>
      </c>
      <c r="DG22" s="50">
        <v>46.9</v>
      </c>
      <c r="DH22" s="50">
        <v>47.1</v>
      </c>
      <c r="DI22" s="50">
        <v>46.7</v>
      </c>
      <c r="DJ22" s="50">
        <v>46.3</v>
      </c>
      <c r="DK22" s="50">
        <v>46.6</v>
      </c>
      <c r="DL22" s="50">
        <v>46.3</v>
      </c>
      <c r="DM22" s="50">
        <v>46.4</v>
      </c>
      <c r="DN22" s="53">
        <v>47.1</v>
      </c>
      <c r="DO22" s="53">
        <v>47.3</v>
      </c>
      <c r="DP22" s="50">
        <f t="shared" si="13"/>
        <v>-0.40000000000000568</v>
      </c>
      <c r="DQ22" s="51">
        <f t="shared" si="4"/>
        <v>-8.385744234800957E-3</v>
      </c>
      <c r="DR22" s="52">
        <v>64.599999999999994</v>
      </c>
      <c r="DS22" s="52">
        <v>55.8</v>
      </c>
      <c r="DT22" s="52">
        <v>56</v>
      </c>
      <c r="DU22" s="52">
        <v>58.4</v>
      </c>
      <c r="DV22" s="52">
        <v>58.4</v>
      </c>
      <c r="DW22" s="52">
        <v>58.2</v>
      </c>
      <c r="DX22" s="52">
        <v>58.4</v>
      </c>
      <c r="DY22" s="52">
        <v>57.9</v>
      </c>
      <c r="DZ22" s="52">
        <v>58.6</v>
      </c>
      <c r="EA22" s="52">
        <v>60</v>
      </c>
      <c r="EB22" s="52">
        <v>60.6</v>
      </c>
      <c r="EC22" s="52">
        <v>61.6</v>
      </c>
      <c r="ED22" s="52">
        <v>61.5</v>
      </c>
      <c r="EE22" s="52">
        <v>61.2</v>
      </c>
      <c r="EF22" s="52">
        <v>61.6</v>
      </c>
      <c r="EG22" s="52">
        <v>60.8</v>
      </c>
      <c r="EH22" s="52">
        <v>60.3</v>
      </c>
      <c r="EI22" s="52">
        <v>61.1</v>
      </c>
      <c r="EJ22" s="52">
        <v>61.6</v>
      </c>
      <c r="EK22" s="52">
        <v>60.2</v>
      </c>
      <c r="EL22" s="53">
        <v>60.1</v>
      </c>
      <c r="EM22" s="53">
        <v>59.7</v>
      </c>
      <c r="EN22" s="50">
        <f t="shared" si="14"/>
        <v>-4.8999999999999915</v>
      </c>
      <c r="EO22" s="51">
        <f t="shared" si="5"/>
        <v>-7.5851393188854366E-2</v>
      </c>
      <c r="EP22" s="50">
        <v>81.7</v>
      </c>
      <c r="EQ22" s="50">
        <v>81.099999999999994</v>
      </c>
      <c r="ER22" s="50">
        <v>68.599999999999994</v>
      </c>
      <c r="ES22" s="50">
        <v>70</v>
      </c>
      <c r="ET22" s="50">
        <v>72</v>
      </c>
      <c r="EU22" s="50">
        <v>73.5</v>
      </c>
      <c r="EV22" s="50">
        <v>74.3</v>
      </c>
      <c r="EW22" s="50">
        <v>73.8</v>
      </c>
      <c r="EX22" s="50">
        <v>74.099999999999994</v>
      </c>
      <c r="EY22" s="50">
        <v>77.900000000000006</v>
      </c>
      <c r="EZ22" s="50">
        <v>77.7</v>
      </c>
      <c r="FA22" s="50">
        <v>77</v>
      </c>
      <c r="FB22" s="50">
        <v>76.8</v>
      </c>
      <c r="FC22" s="50">
        <v>77.599999999999994</v>
      </c>
      <c r="FD22" s="50">
        <v>78.099999999999994</v>
      </c>
      <c r="FE22" s="50">
        <v>77.599999999999994</v>
      </c>
      <c r="FF22" s="50">
        <v>78.099999999999994</v>
      </c>
      <c r="FG22" s="50">
        <v>78</v>
      </c>
      <c r="FH22" s="50">
        <v>78</v>
      </c>
      <c r="FI22" s="50">
        <v>77.900000000000006</v>
      </c>
      <c r="FJ22" s="53">
        <v>78.400000000000006</v>
      </c>
      <c r="FK22" s="53">
        <v>78.3</v>
      </c>
      <c r="FL22" s="50">
        <f t="shared" si="15"/>
        <v>-3.4000000000000057</v>
      </c>
      <c r="FM22" s="51">
        <f t="shared" si="6"/>
        <v>-4.1615667074663472E-2</v>
      </c>
      <c r="FN22" s="52">
        <v>52.8</v>
      </c>
      <c r="FO22" s="52">
        <v>49.5</v>
      </c>
      <c r="FP22" s="52">
        <v>22.6</v>
      </c>
      <c r="FQ22" s="52">
        <v>25.2</v>
      </c>
      <c r="FR22" s="52">
        <v>35.200000000000003</v>
      </c>
      <c r="FS22" s="52">
        <v>39.200000000000003</v>
      </c>
      <c r="FT22" s="52">
        <v>39.200000000000003</v>
      </c>
      <c r="FU22" s="52">
        <v>40.4</v>
      </c>
      <c r="FV22" s="52">
        <v>42.5</v>
      </c>
      <c r="FW22" s="52">
        <v>44.1</v>
      </c>
      <c r="FX22" s="52">
        <v>43.6</v>
      </c>
      <c r="FY22" s="52">
        <v>44.1</v>
      </c>
      <c r="FZ22" s="52">
        <v>43.4</v>
      </c>
      <c r="GA22" s="52">
        <v>43.9</v>
      </c>
      <c r="GB22" s="52">
        <v>44.3</v>
      </c>
      <c r="GC22" s="52">
        <v>45.2</v>
      </c>
      <c r="GD22" s="52">
        <v>46.7</v>
      </c>
      <c r="GE22" s="52">
        <v>47.6</v>
      </c>
      <c r="GF22" s="52">
        <v>48.6</v>
      </c>
      <c r="GG22" s="52">
        <v>47.2</v>
      </c>
      <c r="GH22" s="53">
        <v>47.1</v>
      </c>
      <c r="GI22" s="53">
        <v>48.6</v>
      </c>
      <c r="GJ22" s="50">
        <f t="shared" si="16"/>
        <v>-4.1999999999999957</v>
      </c>
      <c r="GK22" s="51">
        <f t="shared" si="7"/>
        <v>-7.9545454545454475E-2</v>
      </c>
      <c r="GL22" s="50">
        <v>67.400000000000006</v>
      </c>
      <c r="GM22" s="50">
        <v>67.900000000000006</v>
      </c>
      <c r="GN22" s="50">
        <v>65</v>
      </c>
      <c r="GO22" s="50">
        <v>64.3</v>
      </c>
      <c r="GP22" s="50">
        <v>64.5</v>
      </c>
      <c r="GQ22" s="50">
        <v>65.2</v>
      </c>
      <c r="GR22" s="50">
        <v>66.099999999999994</v>
      </c>
      <c r="GS22" s="50">
        <v>65.3</v>
      </c>
      <c r="GT22" s="50">
        <v>64.400000000000006</v>
      </c>
      <c r="GU22" s="50">
        <v>64.900000000000006</v>
      </c>
      <c r="GV22" s="50">
        <v>64.900000000000006</v>
      </c>
      <c r="GW22" s="50">
        <v>65.3</v>
      </c>
      <c r="GX22" s="50">
        <v>65.599999999999994</v>
      </c>
      <c r="GY22" s="50">
        <v>64.900000000000006</v>
      </c>
      <c r="GZ22" s="50">
        <v>65.2</v>
      </c>
      <c r="HA22" s="50">
        <v>65.2</v>
      </c>
      <c r="HB22" s="50">
        <v>66</v>
      </c>
      <c r="HC22" s="50">
        <v>66.7</v>
      </c>
      <c r="HD22" s="50">
        <v>66</v>
      </c>
      <c r="HE22" s="50">
        <v>66</v>
      </c>
      <c r="HF22" s="53">
        <v>65.7</v>
      </c>
      <c r="HG22" s="53">
        <v>65.7</v>
      </c>
      <c r="HH22" s="50">
        <f t="shared" si="17"/>
        <v>-1.7000000000000028</v>
      </c>
      <c r="HI22" s="51">
        <f t="shared" si="8"/>
        <v>-2.5222551928783424E-2</v>
      </c>
    </row>
    <row r="23" spans="1:217" ht="15" thickBot="1">
      <c r="A23" s="62" t="s">
        <v>135</v>
      </c>
      <c r="B23" s="46">
        <v>803.4</v>
      </c>
      <c r="C23" s="46">
        <v>801.2</v>
      </c>
      <c r="D23" s="46">
        <v>738.3</v>
      </c>
      <c r="E23" s="46">
        <v>730.8</v>
      </c>
      <c r="F23" s="55">
        <v>739</v>
      </c>
      <c r="G23" s="46">
        <v>746.7</v>
      </c>
      <c r="H23" s="46">
        <v>746.5</v>
      </c>
      <c r="I23" s="46">
        <v>750.3</v>
      </c>
      <c r="J23" s="46">
        <v>750.8</v>
      </c>
      <c r="K23" s="46">
        <v>733.6</v>
      </c>
      <c r="L23" s="46">
        <v>733.9</v>
      </c>
      <c r="M23" s="46">
        <v>732.5</v>
      </c>
      <c r="N23" s="47">
        <v>731.4</v>
      </c>
      <c r="O23" s="47">
        <v>732</v>
      </c>
      <c r="P23" s="48">
        <v>737.6</v>
      </c>
      <c r="Q23" s="48">
        <v>741.3</v>
      </c>
      <c r="R23" s="48">
        <v>745.4</v>
      </c>
      <c r="S23" s="48">
        <v>750.4</v>
      </c>
      <c r="T23" s="48">
        <v>749.5</v>
      </c>
      <c r="U23" s="56">
        <v>752.7</v>
      </c>
      <c r="V23" s="56">
        <v>758.2</v>
      </c>
      <c r="W23" s="56">
        <v>757.8</v>
      </c>
      <c r="X23" s="50">
        <f t="shared" si="9"/>
        <v>-45.600000000000023</v>
      </c>
      <c r="Y23" s="51">
        <f t="shared" si="0"/>
        <v>-5.6758775205377178E-2</v>
      </c>
      <c r="Z23" s="52">
        <v>15.7</v>
      </c>
      <c r="AA23" s="52">
        <v>14.7</v>
      </c>
      <c r="AB23" s="52">
        <v>13.5</v>
      </c>
      <c r="AC23" s="52">
        <v>13.8</v>
      </c>
      <c r="AD23" s="52">
        <v>14.8</v>
      </c>
      <c r="AE23" s="52">
        <v>14.9</v>
      </c>
      <c r="AF23" s="52">
        <v>15</v>
      </c>
      <c r="AG23" s="52">
        <v>15</v>
      </c>
      <c r="AH23" s="52">
        <v>15.1</v>
      </c>
      <c r="AI23" s="52">
        <v>15.5</v>
      </c>
      <c r="AJ23" s="52">
        <v>15.7</v>
      </c>
      <c r="AK23" s="52">
        <v>15.6</v>
      </c>
      <c r="AL23" s="52">
        <v>15.6</v>
      </c>
      <c r="AM23" s="52">
        <v>15.5</v>
      </c>
      <c r="AN23" s="52">
        <v>15.6</v>
      </c>
      <c r="AO23" s="52">
        <v>15.5</v>
      </c>
      <c r="AP23" s="52">
        <v>15.7</v>
      </c>
      <c r="AQ23" s="52">
        <v>15.7</v>
      </c>
      <c r="AR23" s="52">
        <v>15.8</v>
      </c>
      <c r="AS23" s="52">
        <v>15.9</v>
      </c>
      <c r="AT23" s="57">
        <v>16</v>
      </c>
      <c r="AU23" s="57">
        <v>16.100000000000001</v>
      </c>
      <c r="AV23" s="50">
        <f t="shared" si="10"/>
        <v>0.40000000000000213</v>
      </c>
      <c r="AW23" s="51">
        <f t="shared" si="1"/>
        <v>2.5477707006369563E-2</v>
      </c>
      <c r="AX23" s="50">
        <v>1.2</v>
      </c>
      <c r="AY23" s="50">
        <v>1.3</v>
      </c>
      <c r="AZ23" s="50">
        <v>1.4</v>
      </c>
      <c r="BA23" s="50">
        <v>1.2</v>
      </c>
      <c r="BB23" s="50">
        <v>1.2</v>
      </c>
      <c r="BC23" s="50">
        <v>1.2</v>
      </c>
      <c r="BD23" s="50">
        <v>1.2</v>
      </c>
      <c r="BE23" s="50">
        <v>1.2</v>
      </c>
      <c r="BF23" s="50">
        <v>1.2</v>
      </c>
      <c r="BG23" s="50">
        <v>1</v>
      </c>
      <c r="BH23" s="50">
        <v>1</v>
      </c>
      <c r="BI23" s="50">
        <v>1</v>
      </c>
      <c r="BJ23" s="50">
        <v>1</v>
      </c>
      <c r="BK23" s="50">
        <v>1</v>
      </c>
      <c r="BL23" s="50">
        <v>1</v>
      </c>
      <c r="BM23" s="50">
        <v>1</v>
      </c>
      <c r="BN23" s="50">
        <v>1</v>
      </c>
      <c r="BO23" s="50">
        <v>1</v>
      </c>
      <c r="BP23" s="50">
        <v>1</v>
      </c>
      <c r="BQ23" s="50">
        <v>1</v>
      </c>
      <c r="BR23" s="57">
        <v>1</v>
      </c>
      <c r="BS23" s="57">
        <v>1</v>
      </c>
      <c r="BT23" s="50">
        <f t="shared" si="11"/>
        <v>-0.19999999999999996</v>
      </c>
      <c r="BU23" s="51">
        <f t="shared" si="2"/>
        <v>-1.2738853503184711E-2</v>
      </c>
      <c r="BV23" s="52">
        <v>33.1</v>
      </c>
      <c r="BW23" s="52">
        <v>34.4</v>
      </c>
      <c r="BX23" s="52">
        <v>29.9</v>
      </c>
      <c r="BY23" s="52">
        <v>29.5</v>
      </c>
      <c r="BZ23" s="52">
        <v>30.1</v>
      </c>
      <c r="CA23" s="52">
        <v>32</v>
      </c>
      <c r="CB23" s="52">
        <v>31.8</v>
      </c>
      <c r="CC23" s="52">
        <v>32.1</v>
      </c>
      <c r="CD23" s="52">
        <v>32.6</v>
      </c>
      <c r="CE23" s="52">
        <v>29.1</v>
      </c>
      <c r="CF23" s="52">
        <v>29.3</v>
      </c>
      <c r="CG23" s="52">
        <v>29.3</v>
      </c>
      <c r="CH23" s="52">
        <v>29.3</v>
      </c>
      <c r="CI23" s="52">
        <v>29.2</v>
      </c>
      <c r="CJ23" s="52">
        <v>29.1</v>
      </c>
      <c r="CK23" s="52">
        <v>29.1</v>
      </c>
      <c r="CL23" s="52">
        <v>29.1</v>
      </c>
      <c r="CM23" s="52">
        <v>28.8</v>
      </c>
      <c r="CN23" s="52">
        <v>29</v>
      </c>
      <c r="CO23" s="52">
        <v>29.1</v>
      </c>
      <c r="CP23" s="57">
        <v>29.4</v>
      </c>
      <c r="CQ23" s="57">
        <v>29.5</v>
      </c>
      <c r="CR23" s="50">
        <f t="shared" si="12"/>
        <v>-3.6000000000000014</v>
      </c>
      <c r="CS23" s="51">
        <f t="shared" si="3"/>
        <v>-0.10876132930513599</v>
      </c>
      <c r="CT23" s="50">
        <v>29.8</v>
      </c>
      <c r="CU23" s="50">
        <v>29.9</v>
      </c>
      <c r="CV23" s="50">
        <v>29.4</v>
      </c>
      <c r="CW23" s="50">
        <v>29.6</v>
      </c>
      <c r="CX23" s="50">
        <v>28.8</v>
      </c>
      <c r="CY23" s="50">
        <v>28.4</v>
      </c>
      <c r="CZ23" s="50">
        <v>28.5</v>
      </c>
      <c r="DA23" s="50">
        <v>28.7</v>
      </c>
      <c r="DB23" s="50">
        <v>28.5</v>
      </c>
      <c r="DC23" s="50">
        <v>27.9</v>
      </c>
      <c r="DD23" s="50">
        <v>27.9</v>
      </c>
      <c r="DE23" s="50">
        <v>28.2</v>
      </c>
      <c r="DF23" s="50">
        <v>28</v>
      </c>
      <c r="DG23" s="50">
        <v>27.9</v>
      </c>
      <c r="DH23" s="50">
        <v>28.3</v>
      </c>
      <c r="DI23" s="50">
        <v>28.4</v>
      </c>
      <c r="DJ23" s="50">
        <v>28</v>
      </c>
      <c r="DK23" s="50">
        <v>27.8</v>
      </c>
      <c r="DL23" s="50">
        <v>27.8</v>
      </c>
      <c r="DM23" s="50">
        <v>27.9</v>
      </c>
      <c r="DN23" s="57">
        <v>27.8</v>
      </c>
      <c r="DO23" s="57">
        <v>27.5</v>
      </c>
      <c r="DP23" s="50">
        <f t="shared" si="13"/>
        <v>-2.3000000000000007</v>
      </c>
      <c r="DQ23" s="51">
        <f t="shared" si="4"/>
        <v>-7.7181208053691303E-2</v>
      </c>
      <c r="DR23" s="52">
        <v>174.5</v>
      </c>
      <c r="DS23" s="52">
        <v>169.4</v>
      </c>
      <c r="DT23" s="52">
        <v>170</v>
      </c>
      <c r="DU23" s="52">
        <v>165.7</v>
      </c>
      <c r="DV23" s="52">
        <v>163.1</v>
      </c>
      <c r="DW23" s="52">
        <v>165.5</v>
      </c>
      <c r="DX23" s="52">
        <v>164.8</v>
      </c>
      <c r="DY23" s="52">
        <v>164</v>
      </c>
      <c r="DZ23" s="52">
        <v>162.80000000000001</v>
      </c>
      <c r="EA23" s="52">
        <v>163.9</v>
      </c>
      <c r="EB23" s="52">
        <v>164.2</v>
      </c>
      <c r="EC23" s="52">
        <v>165</v>
      </c>
      <c r="ED23" s="52">
        <v>165</v>
      </c>
      <c r="EE23" s="52">
        <v>165.3</v>
      </c>
      <c r="EF23" s="52">
        <v>166.9</v>
      </c>
      <c r="EG23" s="52">
        <v>165.9</v>
      </c>
      <c r="EH23" s="52">
        <v>167.1</v>
      </c>
      <c r="EI23" s="52">
        <v>167.4</v>
      </c>
      <c r="EJ23" s="52">
        <v>167.4</v>
      </c>
      <c r="EK23" s="52">
        <v>166.9</v>
      </c>
      <c r="EL23" s="57">
        <v>170.9</v>
      </c>
      <c r="EM23" s="57">
        <v>170.8</v>
      </c>
      <c r="EN23" s="50">
        <f t="shared" si="14"/>
        <v>-3.6999999999999886</v>
      </c>
      <c r="EO23" s="51">
        <f t="shared" si="5"/>
        <v>-2.1203438395415407E-2</v>
      </c>
      <c r="EP23" s="50">
        <v>130.1</v>
      </c>
      <c r="EQ23" s="50">
        <v>128.19999999999999</v>
      </c>
      <c r="ER23" s="50">
        <v>120.8</v>
      </c>
      <c r="ES23" s="50">
        <v>121.3</v>
      </c>
      <c r="ET23" s="50">
        <v>122.2</v>
      </c>
      <c r="EU23" s="50">
        <v>122.5</v>
      </c>
      <c r="EV23" s="50">
        <v>122.8</v>
      </c>
      <c r="EW23" s="50">
        <v>119.5</v>
      </c>
      <c r="EX23" s="50">
        <v>118.7</v>
      </c>
      <c r="EY23" s="50">
        <v>122.2</v>
      </c>
      <c r="EZ23" s="50">
        <v>122.9</v>
      </c>
      <c r="FA23" s="50">
        <v>123.9</v>
      </c>
      <c r="FB23" s="50">
        <v>122.8</v>
      </c>
      <c r="FC23" s="50">
        <v>123</v>
      </c>
      <c r="FD23" s="50">
        <v>124</v>
      </c>
      <c r="FE23" s="50">
        <v>126.5</v>
      </c>
      <c r="FF23" s="50">
        <v>126.6</v>
      </c>
      <c r="FG23" s="50">
        <v>128.9</v>
      </c>
      <c r="FH23" s="50">
        <v>127</v>
      </c>
      <c r="FI23" s="50">
        <v>126.6</v>
      </c>
      <c r="FJ23" s="57">
        <v>126.4</v>
      </c>
      <c r="FK23" s="57">
        <v>125.2</v>
      </c>
      <c r="FL23" s="50">
        <f t="shared" si="15"/>
        <v>-4.8999999999999915</v>
      </c>
      <c r="FM23" s="51">
        <f t="shared" si="6"/>
        <v>-3.7663335895464965E-2</v>
      </c>
      <c r="FN23" s="52">
        <v>82.3</v>
      </c>
      <c r="FO23" s="52">
        <v>78.599999999999994</v>
      </c>
      <c r="FP23" s="52">
        <v>36.1</v>
      </c>
      <c r="FQ23" s="52">
        <v>33.6</v>
      </c>
      <c r="FR23" s="52">
        <v>43.1</v>
      </c>
      <c r="FS23" s="52">
        <v>47.3</v>
      </c>
      <c r="FT23" s="52">
        <v>44.3</v>
      </c>
      <c r="FU23" s="52">
        <v>50.8</v>
      </c>
      <c r="FV23" s="52">
        <v>52.6</v>
      </c>
      <c r="FW23" s="52">
        <v>40.299999999999997</v>
      </c>
      <c r="FX23" s="52">
        <v>39.4</v>
      </c>
      <c r="FY23" s="52">
        <v>37.6</v>
      </c>
      <c r="FZ23" s="52">
        <v>39.5</v>
      </c>
      <c r="GA23" s="52">
        <v>39.700000000000003</v>
      </c>
      <c r="GB23" s="52">
        <v>41.9</v>
      </c>
      <c r="GC23" s="52">
        <v>43.5</v>
      </c>
      <c r="GD23" s="52">
        <v>47.7</v>
      </c>
      <c r="GE23" s="52">
        <v>49.5</v>
      </c>
      <c r="GF23" s="52">
        <v>52.5</v>
      </c>
      <c r="GG23" s="52">
        <v>54.7</v>
      </c>
      <c r="GH23" s="57">
        <v>56</v>
      </c>
      <c r="GI23" s="57">
        <v>57.6</v>
      </c>
      <c r="GJ23" s="50">
        <f t="shared" si="16"/>
        <v>-24.699999999999996</v>
      </c>
      <c r="GK23" s="51">
        <f t="shared" si="7"/>
        <v>-0.30012150668286752</v>
      </c>
      <c r="GL23" s="50">
        <v>238.1</v>
      </c>
      <c r="GM23" s="50">
        <v>239.7</v>
      </c>
      <c r="GN23" s="50">
        <v>239.5</v>
      </c>
      <c r="GO23" s="50">
        <v>239.9</v>
      </c>
      <c r="GP23" s="50">
        <v>240.8</v>
      </c>
      <c r="GQ23" s="50">
        <v>240.3</v>
      </c>
      <c r="GR23" s="50">
        <v>243</v>
      </c>
      <c r="GS23" s="50">
        <v>244</v>
      </c>
      <c r="GT23" s="50">
        <v>244.7</v>
      </c>
      <c r="GU23" s="50">
        <v>242.5</v>
      </c>
      <c r="GV23" s="50">
        <v>242.7</v>
      </c>
      <c r="GW23" s="50">
        <v>241.7</v>
      </c>
      <c r="GX23" s="50">
        <v>240.8</v>
      </c>
      <c r="GY23" s="50">
        <v>241</v>
      </c>
      <c r="GZ23" s="50">
        <v>241.5</v>
      </c>
      <c r="HA23" s="50">
        <v>241.9</v>
      </c>
      <c r="HB23" s="50">
        <v>241.3</v>
      </c>
      <c r="HC23" s="50">
        <v>241.9</v>
      </c>
      <c r="HD23" s="50">
        <v>239.9</v>
      </c>
      <c r="HE23" s="50">
        <v>241.8</v>
      </c>
      <c r="HF23" s="57">
        <v>241.5</v>
      </c>
      <c r="HG23" s="57">
        <v>241.1</v>
      </c>
      <c r="HH23" s="50">
        <f t="shared" si="17"/>
        <v>3</v>
      </c>
      <c r="HI23" s="51">
        <f t="shared" si="8"/>
        <v>1.25997480050399E-2</v>
      </c>
    </row>
    <row r="24" spans="1:217" ht="15" thickBot="1">
      <c r="A24" s="45" t="s">
        <v>136</v>
      </c>
      <c r="B24" s="46">
        <v>9072.1</v>
      </c>
      <c r="C24" s="46">
        <v>8976.2999999999993</v>
      </c>
      <c r="D24" s="46">
        <v>7893.5</v>
      </c>
      <c r="E24" s="46">
        <v>8100.9</v>
      </c>
      <c r="F24" s="46">
        <v>8387.7999999999993</v>
      </c>
      <c r="G24" s="46">
        <v>8467.2000000000007</v>
      </c>
      <c r="H24" s="46">
        <v>8485.2000000000007</v>
      </c>
      <c r="I24" s="46">
        <v>8541.6</v>
      </c>
      <c r="J24" s="46">
        <v>8584.2000000000007</v>
      </c>
      <c r="K24" s="46">
        <v>8474.6</v>
      </c>
      <c r="L24" s="46">
        <v>8492</v>
      </c>
      <c r="M24" s="46">
        <v>8492.5</v>
      </c>
      <c r="N24" s="47">
        <v>8521.4</v>
      </c>
      <c r="O24" s="47">
        <v>8552</v>
      </c>
      <c r="P24" s="48">
        <v>8577.7999999999993</v>
      </c>
      <c r="Q24" s="48">
        <v>8616.9</v>
      </c>
      <c r="R24" s="48">
        <v>8688.2000000000007</v>
      </c>
      <c r="S24" s="48">
        <v>8761.7000000000007</v>
      </c>
      <c r="T24" s="48">
        <v>8782.2000000000007</v>
      </c>
      <c r="U24" s="49">
        <v>8860.9</v>
      </c>
      <c r="V24" s="49">
        <v>8909.1</v>
      </c>
      <c r="W24" s="49">
        <v>8960.2000000000007</v>
      </c>
      <c r="X24" s="50">
        <f t="shared" si="9"/>
        <v>-111.89999999999964</v>
      </c>
      <c r="Y24" s="51">
        <f t="shared" si="0"/>
        <v>-1.2334520122132653E-2</v>
      </c>
      <c r="Z24" s="52">
        <v>577.20000000000005</v>
      </c>
      <c r="AA24" s="52">
        <v>582.29999999999995</v>
      </c>
      <c r="AB24" s="52">
        <v>559.70000000000005</v>
      </c>
      <c r="AC24" s="52">
        <v>566.29999999999995</v>
      </c>
      <c r="AD24" s="52">
        <v>569.70000000000005</v>
      </c>
      <c r="AE24" s="52">
        <v>564.1</v>
      </c>
      <c r="AF24" s="52">
        <v>560.9</v>
      </c>
      <c r="AG24" s="52">
        <v>559.20000000000005</v>
      </c>
      <c r="AH24" s="52">
        <v>561</v>
      </c>
      <c r="AI24" s="52">
        <v>558.6</v>
      </c>
      <c r="AJ24" s="52">
        <v>561.9</v>
      </c>
      <c r="AK24" s="52">
        <v>565.4</v>
      </c>
      <c r="AL24" s="52">
        <v>563</v>
      </c>
      <c r="AM24" s="52">
        <v>568</v>
      </c>
      <c r="AN24" s="52">
        <v>570.6</v>
      </c>
      <c r="AO24" s="52">
        <v>574.29999999999995</v>
      </c>
      <c r="AP24" s="52">
        <v>570.6</v>
      </c>
      <c r="AQ24" s="52">
        <v>570.9</v>
      </c>
      <c r="AR24" s="52">
        <v>570.5</v>
      </c>
      <c r="AS24" s="52">
        <v>576.5</v>
      </c>
      <c r="AT24" s="53">
        <v>577.70000000000005</v>
      </c>
      <c r="AU24" s="53">
        <v>585.9</v>
      </c>
      <c r="AV24" s="50">
        <f t="shared" si="10"/>
        <v>8.6999999999999318</v>
      </c>
      <c r="AW24" s="51">
        <f t="shared" si="1"/>
        <v>1.5072765072764954E-2</v>
      </c>
      <c r="AX24" s="50">
        <v>389.3</v>
      </c>
      <c r="AY24" s="50">
        <v>389.1</v>
      </c>
      <c r="AZ24" s="50">
        <v>383.6</v>
      </c>
      <c r="BA24" s="50">
        <v>355.4</v>
      </c>
      <c r="BB24" s="50">
        <v>371.4</v>
      </c>
      <c r="BC24" s="50">
        <v>371.9</v>
      </c>
      <c r="BD24" s="50">
        <v>374</v>
      </c>
      <c r="BE24" s="50">
        <v>378.3</v>
      </c>
      <c r="BF24" s="50">
        <v>381.2</v>
      </c>
      <c r="BG24" s="50">
        <v>378.4</v>
      </c>
      <c r="BH24" s="50">
        <v>379.2</v>
      </c>
      <c r="BI24" s="50">
        <v>378</v>
      </c>
      <c r="BJ24" s="50">
        <v>380.8</v>
      </c>
      <c r="BK24" s="50">
        <v>380.4</v>
      </c>
      <c r="BL24" s="50">
        <v>381.2</v>
      </c>
      <c r="BM24" s="50">
        <v>379.6</v>
      </c>
      <c r="BN24" s="50">
        <v>381.4</v>
      </c>
      <c r="BO24" s="50">
        <v>381.9</v>
      </c>
      <c r="BP24" s="50">
        <v>382.7</v>
      </c>
      <c r="BQ24" s="50">
        <v>386</v>
      </c>
      <c r="BR24" s="53">
        <v>384.6</v>
      </c>
      <c r="BS24" s="53">
        <v>388.2</v>
      </c>
      <c r="BT24" s="50">
        <f t="shared" si="11"/>
        <v>-1.1000000000000227</v>
      </c>
      <c r="BU24" s="51">
        <f t="shared" si="2"/>
        <v>-1.905751905751945E-3</v>
      </c>
      <c r="BV24" s="52">
        <v>1817.5</v>
      </c>
      <c r="BW24" s="52">
        <v>1816.1</v>
      </c>
      <c r="BX24" s="52">
        <v>1655.8</v>
      </c>
      <c r="BY24" s="52">
        <v>1680.5</v>
      </c>
      <c r="BZ24" s="60">
        <v>1735.4</v>
      </c>
      <c r="CA24" s="52">
        <v>1748.7</v>
      </c>
      <c r="CB24" s="52">
        <v>1755.6</v>
      </c>
      <c r="CC24" s="52">
        <v>1769.4</v>
      </c>
      <c r="CD24" s="52">
        <v>1771.6</v>
      </c>
      <c r="CE24" s="52">
        <v>1740</v>
      </c>
      <c r="CF24" s="52">
        <v>1742.4</v>
      </c>
      <c r="CG24" s="52">
        <v>1748.5</v>
      </c>
      <c r="CH24" s="52">
        <v>1757.4</v>
      </c>
      <c r="CI24" s="52">
        <v>1761.7</v>
      </c>
      <c r="CJ24" s="52">
        <v>1756</v>
      </c>
      <c r="CK24" s="52">
        <v>1770.6</v>
      </c>
      <c r="CL24" s="52">
        <v>1783.4</v>
      </c>
      <c r="CM24" s="52">
        <v>1793</v>
      </c>
      <c r="CN24" s="52">
        <v>1787.9</v>
      </c>
      <c r="CO24" s="52">
        <v>1810.7</v>
      </c>
      <c r="CP24" s="59">
        <v>1823.9</v>
      </c>
      <c r="CQ24" s="59">
        <v>1825.8</v>
      </c>
      <c r="CR24" s="50">
        <f t="shared" si="12"/>
        <v>8.2999999999999545</v>
      </c>
      <c r="CS24" s="51">
        <f t="shared" si="3"/>
        <v>4.5667125171939228E-3</v>
      </c>
      <c r="CT24" s="50">
        <v>603.9</v>
      </c>
      <c r="CU24" s="50">
        <v>596.9</v>
      </c>
      <c r="CV24" s="50">
        <v>573</v>
      </c>
      <c r="CW24" s="50">
        <v>572.79999999999995</v>
      </c>
      <c r="CX24" s="50">
        <v>579.70000000000005</v>
      </c>
      <c r="CY24" s="50">
        <v>582.4</v>
      </c>
      <c r="CZ24" s="50">
        <v>585.9</v>
      </c>
      <c r="DA24" s="50">
        <v>589</v>
      </c>
      <c r="DB24" s="50">
        <v>589.29999999999995</v>
      </c>
      <c r="DC24" s="50">
        <v>594</v>
      </c>
      <c r="DD24" s="50">
        <v>597.6</v>
      </c>
      <c r="DE24" s="50">
        <v>597.5</v>
      </c>
      <c r="DF24" s="50">
        <v>598.9</v>
      </c>
      <c r="DG24" s="50">
        <v>600.1</v>
      </c>
      <c r="DH24" s="50">
        <v>601.9</v>
      </c>
      <c r="DI24" s="50">
        <v>605</v>
      </c>
      <c r="DJ24" s="50">
        <v>608</v>
      </c>
      <c r="DK24" s="50">
        <v>612.9</v>
      </c>
      <c r="DL24" s="50">
        <v>621.20000000000005</v>
      </c>
      <c r="DM24" s="50">
        <v>621.6</v>
      </c>
      <c r="DN24" s="53">
        <v>624</v>
      </c>
      <c r="DO24" s="53">
        <v>625.6</v>
      </c>
      <c r="DP24" s="50">
        <f t="shared" si="13"/>
        <v>21.700000000000045</v>
      </c>
      <c r="DQ24" s="51">
        <f t="shared" si="4"/>
        <v>3.5933101506872074E-2</v>
      </c>
      <c r="DR24" s="52">
        <v>1408.2</v>
      </c>
      <c r="DS24" s="52">
        <v>1270.5999999999999</v>
      </c>
      <c r="DT24" s="52">
        <v>1258.2</v>
      </c>
      <c r="DU24" s="52">
        <v>1280.3</v>
      </c>
      <c r="DV24" s="60">
        <v>1304.8</v>
      </c>
      <c r="DW24" s="52">
        <v>1321.8</v>
      </c>
      <c r="DX24" s="52">
        <v>1326.9</v>
      </c>
      <c r="DY24" s="52">
        <v>1334.3</v>
      </c>
      <c r="DZ24" s="52">
        <v>1343.1</v>
      </c>
      <c r="EA24" s="52">
        <v>1355.7</v>
      </c>
      <c r="EB24" s="52">
        <v>1366.2</v>
      </c>
      <c r="EC24" s="52">
        <v>1366.2</v>
      </c>
      <c r="ED24" s="52">
        <v>1376.1</v>
      </c>
      <c r="EE24" s="52">
        <v>1382.4</v>
      </c>
      <c r="EF24" s="52">
        <v>1389.2</v>
      </c>
      <c r="EG24" s="52">
        <v>1393.5</v>
      </c>
      <c r="EH24" s="52">
        <v>1392.7</v>
      </c>
      <c r="EI24" s="52">
        <v>1404.5</v>
      </c>
      <c r="EJ24" s="52">
        <v>1418.5</v>
      </c>
      <c r="EK24" s="52">
        <v>1425.3</v>
      </c>
      <c r="EL24" s="59">
        <v>1433</v>
      </c>
      <c r="EM24" s="59">
        <v>1446.4</v>
      </c>
      <c r="EN24" s="50">
        <f t="shared" si="14"/>
        <v>38.200000000000045</v>
      </c>
      <c r="EO24" s="51">
        <f t="shared" si="5"/>
        <v>2.712682857548647E-2</v>
      </c>
      <c r="EP24" s="50">
        <v>1368.9</v>
      </c>
      <c r="EQ24" s="50">
        <v>1358.5</v>
      </c>
      <c r="ER24" s="50">
        <v>1231.2</v>
      </c>
      <c r="ES24" s="50">
        <v>1273.8</v>
      </c>
      <c r="ET24" s="58">
        <v>1297.0999999999999</v>
      </c>
      <c r="EU24" s="50">
        <v>1306.4000000000001</v>
      </c>
      <c r="EV24" s="50">
        <v>1324.7</v>
      </c>
      <c r="EW24" s="50">
        <v>1327</v>
      </c>
      <c r="EX24" s="50">
        <v>1326.4</v>
      </c>
      <c r="EY24" s="50">
        <v>1307.4000000000001</v>
      </c>
      <c r="EZ24" s="50">
        <v>1306.0999999999999</v>
      </c>
      <c r="FA24" s="50">
        <v>1308.4000000000001</v>
      </c>
      <c r="FB24" s="50">
        <v>1311.4</v>
      </c>
      <c r="FC24" s="50">
        <v>1319</v>
      </c>
      <c r="FD24" s="50">
        <v>1326.5</v>
      </c>
      <c r="FE24" s="50">
        <v>1321.5</v>
      </c>
      <c r="FF24" s="50">
        <v>1328.9</v>
      </c>
      <c r="FG24" s="50">
        <v>1336.5</v>
      </c>
      <c r="FH24" s="50">
        <v>1341</v>
      </c>
      <c r="FI24" s="50">
        <v>1347.5</v>
      </c>
      <c r="FJ24" s="59">
        <v>1353.5</v>
      </c>
      <c r="FK24" s="59">
        <v>1359.5</v>
      </c>
      <c r="FL24" s="50">
        <f t="shared" si="15"/>
        <v>-9.4000000000000909</v>
      </c>
      <c r="FM24" s="51">
        <f t="shared" si="6"/>
        <v>-6.8668273796479587E-3</v>
      </c>
      <c r="FN24" s="52">
        <v>1276.5</v>
      </c>
      <c r="FO24" s="52">
        <v>1211.5</v>
      </c>
      <c r="FP24" s="52">
        <v>729.6</v>
      </c>
      <c r="FQ24" s="52">
        <v>812</v>
      </c>
      <c r="FR24" s="52">
        <v>964.3</v>
      </c>
      <c r="FS24" s="52">
        <v>1005.5</v>
      </c>
      <c r="FT24" s="52">
        <v>1017.3</v>
      </c>
      <c r="FU24" s="52">
        <v>1032</v>
      </c>
      <c r="FV24" s="52">
        <v>1063</v>
      </c>
      <c r="FW24" s="52">
        <v>1000.2</v>
      </c>
      <c r="FX24" s="52">
        <v>1000.6</v>
      </c>
      <c r="FY24" s="52">
        <v>990.7</v>
      </c>
      <c r="FZ24" s="52">
        <v>994.1</v>
      </c>
      <c r="GA24" s="52">
        <v>1001.3</v>
      </c>
      <c r="GB24" s="52">
        <v>1009</v>
      </c>
      <c r="GC24" s="52">
        <v>1020.4</v>
      </c>
      <c r="GD24" s="52">
        <v>1056.9000000000001</v>
      </c>
      <c r="GE24" s="52">
        <v>1086.3</v>
      </c>
      <c r="GF24" s="52">
        <v>1081.3</v>
      </c>
      <c r="GG24" s="52">
        <v>1106.5</v>
      </c>
      <c r="GH24" s="59">
        <v>1123.4000000000001</v>
      </c>
      <c r="GI24" s="59">
        <v>1135</v>
      </c>
      <c r="GJ24" s="50">
        <f t="shared" si="16"/>
        <v>-141.5</v>
      </c>
      <c r="GK24" s="51">
        <f t="shared" si="7"/>
        <v>-0.11084998041519781</v>
      </c>
      <c r="GL24" s="50">
        <v>1132.5999999999999</v>
      </c>
      <c r="GM24" s="50">
        <v>1130.7</v>
      </c>
      <c r="GN24" s="50">
        <v>1108.2</v>
      </c>
      <c r="GO24" s="50">
        <v>1105.5999999999999</v>
      </c>
      <c r="GP24" s="58">
        <v>1110.7</v>
      </c>
      <c r="GQ24" s="50">
        <v>1114.8</v>
      </c>
      <c r="GR24" s="50">
        <v>1084.7</v>
      </c>
      <c r="GS24" s="50">
        <v>1097.5</v>
      </c>
      <c r="GT24" s="50">
        <v>1087.2</v>
      </c>
      <c r="GU24" s="50">
        <v>1086.4000000000001</v>
      </c>
      <c r="GV24" s="50">
        <v>1083.3</v>
      </c>
      <c r="GW24" s="50">
        <v>1080.7</v>
      </c>
      <c r="GX24" s="50">
        <v>1081.2</v>
      </c>
      <c r="GY24" s="50">
        <v>1079.5</v>
      </c>
      <c r="GZ24" s="50">
        <v>1078.3</v>
      </c>
      <c r="HA24" s="50">
        <v>1082.8</v>
      </c>
      <c r="HB24" s="50">
        <v>1092.2</v>
      </c>
      <c r="HC24" s="50">
        <v>1095.2</v>
      </c>
      <c r="HD24" s="50">
        <v>1091.0999999999999</v>
      </c>
      <c r="HE24" s="50">
        <v>1098.7</v>
      </c>
      <c r="HF24" s="59">
        <v>1097.5999999999999</v>
      </c>
      <c r="HG24" s="59">
        <v>1102</v>
      </c>
      <c r="HH24" s="50">
        <f t="shared" si="17"/>
        <v>-30.599999999999909</v>
      </c>
      <c r="HI24" s="51">
        <f t="shared" si="8"/>
        <v>-2.7017481900052896E-2</v>
      </c>
    </row>
    <row r="25" spans="1:217" ht="15" thickBot="1">
      <c r="A25" s="45" t="s">
        <v>137</v>
      </c>
      <c r="B25" s="46">
        <v>4666.5</v>
      </c>
      <c r="C25" s="46">
        <v>4618.6000000000004</v>
      </c>
      <c r="D25" s="46">
        <v>4120.5</v>
      </c>
      <c r="E25" s="46">
        <v>4220.1000000000004</v>
      </c>
      <c r="F25" s="46">
        <v>4371.3999999999996</v>
      </c>
      <c r="G25" s="46">
        <v>4411.3</v>
      </c>
      <c r="H25" s="46">
        <v>4441.2</v>
      </c>
      <c r="I25" s="46">
        <v>4468.5</v>
      </c>
      <c r="J25" s="46">
        <v>4494.3999999999996</v>
      </c>
      <c r="K25" s="46">
        <v>4426.1000000000004</v>
      </c>
      <c r="L25" s="46">
        <v>4449.8</v>
      </c>
      <c r="M25" s="46">
        <v>4451.2</v>
      </c>
      <c r="N25" s="47">
        <v>4464.2</v>
      </c>
      <c r="O25" s="47">
        <v>4482.8999999999996</v>
      </c>
      <c r="P25" s="48">
        <v>4474.1000000000004</v>
      </c>
      <c r="Q25" s="48">
        <v>4488.2</v>
      </c>
      <c r="R25" s="48">
        <v>4528.5</v>
      </c>
      <c r="S25" s="48">
        <v>4564.6000000000004</v>
      </c>
      <c r="T25" s="48">
        <v>4563.8999999999996</v>
      </c>
      <c r="U25" s="49">
        <v>4584.5</v>
      </c>
      <c r="V25" s="49">
        <v>4605.3</v>
      </c>
      <c r="W25" s="49">
        <v>4618.8</v>
      </c>
      <c r="X25" s="50">
        <f t="shared" si="9"/>
        <v>-47.699999999999818</v>
      </c>
      <c r="Y25" s="51">
        <f t="shared" si="0"/>
        <v>-1.0221793635486942E-2</v>
      </c>
      <c r="Z25" s="52">
        <v>208.3</v>
      </c>
      <c r="AA25" s="52">
        <v>204.8</v>
      </c>
      <c r="AB25" s="52">
        <v>193.1</v>
      </c>
      <c r="AC25" s="52">
        <v>197.8</v>
      </c>
      <c r="AD25" s="52">
        <v>199.9</v>
      </c>
      <c r="AE25" s="52">
        <v>199.6</v>
      </c>
      <c r="AF25" s="52">
        <v>200</v>
      </c>
      <c r="AG25" s="52">
        <v>203.4</v>
      </c>
      <c r="AH25" s="52">
        <v>201.5</v>
      </c>
      <c r="AI25" s="52">
        <v>200.7</v>
      </c>
      <c r="AJ25" s="52">
        <v>200.2</v>
      </c>
      <c r="AK25" s="52">
        <v>201.7</v>
      </c>
      <c r="AL25" s="52">
        <v>201.7</v>
      </c>
      <c r="AM25" s="52">
        <v>206.6</v>
      </c>
      <c r="AN25" s="52">
        <v>204.6</v>
      </c>
      <c r="AO25" s="52">
        <v>200.3</v>
      </c>
      <c r="AP25" s="52">
        <v>205.1</v>
      </c>
      <c r="AQ25" s="52">
        <v>205.9</v>
      </c>
      <c r="AR25" s="52">
        <v>204.2</v>
      </c>
      <c r="AS25" s="52">
        <v>205.5</v>
      </c>
      <c r="AT25" s="53">
        <v>206.3</v>
      </c>
      <c r="AU25" s="53">
        <v>207.2</v>
      </c>
      <c r="AV25" s="50">
        <f t="shared" si="10"/>
        <v>-1.1000000000000227</v>
      </c>
      <c r="AW25" s="51">
        <f t="shared" si="1"/>
        <v>-5.2808449351897388E-3</v>
      </c>
      <c r="AX25" s="50">
        <v>404.5</v>
      </c>
      <c r="AY25" s="50">
        <v>400</v>
      </c>
      <c r="AZ25" s="50">
        <v>406.8</v>
      </c>
      <c r="BA25" s="50">
        <v>358.1</v>
      </c>
      <c r="BB25" s="50">
        <v>384.2</v>
      </c>
      <c r="BC25" s="50">
        <v>383.9</v>
      </c>
      <c r="BD25" s="50">
        <v>380.9</v>
      </c>
      <c r="BE25" s="50">
        <v>382.5</v>
      </c>
      <c r="BF25" s="50">
        <v>384.3</v>
      </c>
      <c r="BG25" s="50">
        <v>384.8</v>
      </c>
      <c r="BH25" s="50">
        <v>389.2</v>
      </c>
      <c r="BI25" s="50">
        <v>387.1</v>
      </c>
      <c r="BJ25" s="50">
        <v>389.3</v>
      </c>
      <c r="BK25" s="50">
        <v>391</v>
      </c>
      <c r="BL25" s="50">
        <v>389.8</v>
      </c>
      <c r="BM25" s="50">
        <v>390.3</v>
      </c>
      <c r="BN25" s="50">
        <v>391.4</v>
      </c>
      <c r="BO25" s="50">
        <v>390.7</v>
      </c>
      <c r="BP25" s="50">
        <v>392.3</v>
      </c>
      <c r="BQ25" s="50">
        <v>394.2</v>
      </c>
      <c r="BR25" s="53">
        <v>396.9</v>
      </c>
      <c r="BS25" s="53">
        <v>400.3</v>
      </c>
      <c r="BT25" s="50">
        <f t="shared" si="11"/>
        <v>-4.1999999999999886</v>
      </c>
      <c r="BU25" s="51">
        <f t="shared" si="2"/>
        <v>-2.0163226116178531E-2</v>
      </c>
      <c r="BV25" s="52">
        <v>951.7</v>
      </c>
      <c r="BW25" s="52">
        <v>953.3</v>
      </c>
      <c r="BX25" s="52">
        <v>906.2</v>
      </c>
      <c r="BY25" s="52">
        <v>911.7</v>
      </c>
      <c r="BZ25" s="52">
        <v>932.9</v>
      </c>
      <c r="CA25" s="52">
        <v>933.3</v>
      </c>
      <c r="CB25" s="52">
        <v>952.2</v>
      </c>
      <c r="CC25" s="52">
        <v>953.4</v>
      </c>
      <c r="CD25" s="52">
        <v>957.5</v>
      </c>
      <c r="CE25" s="52">
        <v>945.2</v>
      </c>
      <c r="CF25" s="52">
        <v>947.2</v>
      </c>
      <c r="CG25" s="52">
        <v>946.9</v>
      </c>
      <c r="CH25" s="52">
        <v>951.1</v>
      </c>
      <c r="CI25" s="52">
        <v>950.2</v>
      </c>
      <c r="CJ25" s="52">
        <v>943.5</v>
      </c>
      <c r="CK25" s="52">
        <v>944.8</v>
      </c>
      <c r="CL25" s="52">
        <v>954.4</v>
      </c>
      <c r="CM25" s="52">
        <v>956.1</v>
      </c>
      <c r="CN25" s="52">
        <v>958.5</v>
      </c>
      <c r="CO25" s="52">
        <v>970.6</v>
      </c>
      <c r="CP25" s="53">
        <v>977.6</v>
      </c>
      <c r="CQ25" s="53">
        <v>978.6</v>
      </c>
      <c r="CR25" s="50">
        <f t="shared" si="12"/>
        <v>26.899999999999977</v>
      </c>
      <c r="CS25" s="51">
        <f t="shared" si="3"/>
        <v>2.8265209624881764E-2</v>
      </c>
      <c r="CT25" s="50">
        <v>255</v>
      </c>
      <c r="CU25" s="50">
        <v>251.9</v>
      </c>
      <c r="CV25" s="50">
        <v>238.8</v>
      </c>
      <c r="CW25" s="50">
        <v>243.6</v>
      </c>
      <c r="CX25" s="50">
        <v>246.6</v>
      </c>
      <c r="CY25" s="50">
        <v>244.7</v>
      </c>
      <c r="CZ25" s="50">
        <v>246.3</v>
      </c>
      <c r="DA25" s="50">
        <v>248.1</v>
      </c>
      <c r="DB25" s="50">
        <v>249.7</v>
      </c>
      <c r="DC25" s="50">
        <v>250.9</v>
      </c>
      <c r="DD25" s="50">
        <v>252.7</v>
      </c>
      <c r="DE25" s="50">
        <v>250</v>
      </c>
      <c r="DF25" s="50">
        <v>249.1</v>
      </c>
      <c r="DG25" s="50">
        <v>250.8</v>
      </c>
      <c r="DH25" s="50">
        <v>250.4</v>
      </c>
      <c r="DI25" s="50">
        <v>249.2</v>
      </c>
      <c r="DJ25" s="50">
        <v>249.9</v>
      </c>
      <c r="DK25" s="50">
        <v>253.9</v>
      </c>
      <c r="DL25" s="50">
        <v>255.1</v>
      </c>
      <c r="DM25" s="50">
        <v>254.9</v>
      </c>
      <c r="DN25" s="53">
        <v>255.2</v>
      </c>
      <c r="DO25" s="53">
        <v>256</v>
      </c>
      <c r="DP25" s="50">
        <f t="shared" si="13"/>
        <v>1</v>
      </c>
      <c r="DQ25" s="51">
        <f t="shared" si="4"/>
        <v>3.9215686274509803E-3</v>
      </c>
      <c r="DR25" s="52">
        <v>730.1</v>
      </c>
      <c r="DS25" s="52">
        <v>636.4</v>
      </c>
      <c r="DT25" s="52">
        <v>641</v>
      </c>
      <c r="DU25" s="52">
        <v>654.70000000000005</v>
      </c>
      <c r="DV25" s="52">
        <v>669.6</v>
      </c>
      <c r="DW25" s="52">
        <v>676.1</v>
      </c>
      <c r="DX25" s="52">
        <v>683.7</v>
      </c>
      <c r="DY25" s="52">
        <v>691.1</v>
      </c>
      <c r="DZ25" s="52">
        <v>698.3</v>
      </c>
      <c r="EA25" s="52">
        <v>698.9</v>
      </c>
      <c r="EB25" s="52">
        <v>704.2</v>
      </c>
      <c r="EC25" s="52">
        <v>707</v>
      </c>
      <c r="ED25" s="52">
        <v>711</v>
      </c>
      <c r="EE25" s="52">
        <v>715.6</v>
      </c>
      <c r="EF25" s="52">
        <v>716.4</v>
      </c>
      <c r="EG25" s="52">
        <v>724.6</v>
      </c>
      <c r="EH25" s="52">
        <v>732.4</v>
      </c>
      <c r="EI25" s="52">
        <v>741.4</v>
      </c>
      <c r="EJ25" s="52">
        <v>749</v>
      </c>
      <c r="EK25" s="52">
        <v>751.8</v>
      </c>
      <c r="EL25" s="53">
        <v>755.6</v>
      </c>
      <c r="EM25" s="53">
        <v>757.1</v>
      </c>
      <c r="EN25" s="50">
        <f t="shared" si="14"/>
        <v>27</v>
      </c>
      <c r="EO25" s="51">
        <f t="shared" si="5"/>
        <v>3.6981235447199015E-2</v>
      </c>
      <c r="EP25" s="50">
        <v>616.9</v>
      </c>
      <c r="EQ25" s="50">
        <v>625.1</v>
      </c>
      <c r="ER25" s="50">
        <v>573.6</v>
      </c>
      <c r="ES25" s="50">
        <v>585.20000000000005</v>
      </c>
      <c r="ET25" s="50">
        <v>602</v>
      </c>
      <c r="EU25" s="50">
        <v>607.29999999999995</v>
      </c>
      <c r="EV25" s="50">
        <v>608.5</v>
      </c>
      <c r="EW25" s="50">
        <v>610.5</v>
      </c>
      <c r="EX25" s="50">
        <v>616</v>
      </c>
      <c r="EY25" s="50">
        <v>587.79999999999995</v>
      </c>
      <c r="EZ25" s="50">
        <v>589.1</v>
      </c>
      <c r="FA25" s="50">
        <v>589.6</v>
      </c>
      <c r="FB25" s="50">
        <v>593</v>
      </c>
      <c r="FC25" s="50">
        <v>596</v>
      </c>
      <c r="FD25" s="50">
        <v>599.1</v>
      </c>
      <c r="FE25" s="50">
        <v>603.70000000000005</v>
      </c>
      <c r="FF25" s="50">
        <v>606.9</v>
      </c>
      <c r="FG25" s="50">
        <v>609.6</v>
      </c>
      <c r="FH25" s="50">
        <v>607.6</v>
      </c>
      <c r="FI25" s="50">
        <v>606.79999999999995</v>
      </c>
      <c r="FJ25" s="53">
        <v>609.70000000000005</v>
      </c>
      <c r="FK25" s="53">
        <v>612.20000000000005</v>
      </c>
      <c r="FL25" s="50">
        <f t="shared" si="15"/>
        <v>-4.6999999999999318</v>
      </c>
      <c r="FM25" s="51">
        <f t="shared" si="6"/>
        <v>-7.6187388555680529E-3</v>
      </c>
      <c r="FN25" s="52">
        <v>508.2</v>
      </c>
      <c r="FO25" s="52">
        <v>493.3</v>
      </c>
      <c r="FP25" s="52">
        <v>284.7</v>
      </c>
      <c r="FQ25" s="52">
        <v>335.1</v>
      </c>
      <c r="FR25" s="52">
        <v>405.1</v>
      </c>
      <c r="FS25" s="52">
        <v>420.4</v>
      </c>
      <c r="FT25" s="52">
        <v>423.3</v>
      </c>
      <c r="FU25" s="52">
        <v>435.7</v>
      </c>
      <c r="FV25" s="52">
        <v>444.3</v>
      </c>
      <c r="FW25" s="52">
        <v>417.9</v>
      </c>
      <c r="FX25" s="52">
        <v>425.6</v>
      </c>
      <c r="FY25" s="52">
        <v>421.5</v>
      </c>
      <c r="FZ25" s="52">
        <v>427.2</v>
      </c>
      <c r="GA25" s="52">
        <v>427.8</v>
      </c>
      <c r="GB25" s="52">
        <v>424</v>
      </c>
      <c r="GC25" s="52">
        <v>427.2</v>
      </c>
      <c r="GD25" s="52">
        <v>435</v>
      </c>
      <c r="GE25" s="52">
        <v>448.6</v>
      </c>
      <c r="GF25" s="52">
        <v>443.7</v>
      </c>
      <c r="GG25" s="52">
        <v>445.1</v>
      </c>
      <c r="GH25" s="53">
        <v>447.7</v>
      </c>
      <c r="GI25" s="53">
        <v>450.9</v>
      </c>
      <c r="GJ25" s="50">
        <f t="shared" si="16"/>
        <v>-57.300000000000011</v>
      </c>
      <c r="GK25" s="51">
        <f t="shared" si="7"/>
        <v>-0.11275088547815823</v>
      </c>
      <c r="GL25" s="50">
        <v>693.7</v>
      </c>
      <c r="GM25" s="50">
        <v>689.8</v>
      </c>
      <c r="GN25" s="50">
        <v>676.3</v>
      </c>
      <c r="GO25" s="50">
        <v>664</v>
      </c>
      <c r="GP25" s="50">
        <v>667.9</v>
      </c>
      <c r="GQ25" s="50">
        <v>682.1</v>
      </c>
      <c r="GR25" s="50">
        <v>679</v>
      </c>
      <c r="GS25" s="50">
        <v>673.3</v>
      </c>
      <c r="GT25" s="50">
        <v>671</v>
      </c>
      <c r="GU25" s="50">
        <v>670.9</v>
      </c>
      <c r="GV25" s="50">
        <v>671.2</v>
      </c>
      <c r="GW25" s="50">
        <v>672</v>
      </c>
      <c r="GX25" s="50">
        <v>667.7</v>
      </c>
      <c r="GY25" s="50">
        <v>669.8</v>
      </c>
      <c r="GZ25" s="50">
        <v>669.9</v>
      </c>
      <c r="HA25" s="50">
        <v>669.6</v>
      </c>
      <c r="HB25" s="50">
        <v>674.2</v>
      </c>
      <c r="HC25" s="50">
        <v>677.2</v>
      </c>
      <c r="HD25" s="50">
        <v>674.5</v>
      </c>
      <c r="HE25" s="50">
        <v>674.4</v>
      </c>
      <c r="HF25" s="53">
        <v>673.3</v>
      </c>
      <c r="HG25" s="53">
        <v>672.8</v>
      </c>
      <c r="HH25" s="50">
        <f t="shared" si="17"/>
        <v>-20.900000000000091</v>
      </c>
      <c r="HI25" s="51">
        <f t="shared" si="8"/>
        <v>-3.0128297534957604E-2</v>
      </c>
    </row>
    <row r="26" spans="1:217" ht="15" thickBot="1">
      <c r="A26" s="62" t="s">
        <v>138</v>
      </c>
      <c r="B26" s="46">
        <v>662.3</v>
      </c>
      <c r="C26" s="46">
        <v>654.29999999999995</v>
      </c>
      <c r="D26" s="46">
        <v>528.79999999999995</v>
      </c>
      <c r="E26" s="46">
        <v>525.6</v>
      </c>
      <c r="F26" s="55">
        <v>549</v>
      </c>
      <c r="G26" s="46">
        <v>548.9</v>
      </c>
      <c r="H26" s="46">
        <v>545.6</v>
      </c>
      <c r="I26" s="46">
        <v>532.1</v>
      </c>
      <c r="J26" s="46">
        <v>543.9</v>
      </c>
      <c r="K26" s="46">
        <v>532.70000000000005</v>
      </c>
      <c r="L26" s="46">
        <v>541.70000000000005</v>
      </c>
      <c r="M26" s="46">
        <v>542.5</v>
      </c>
      <c r="N26" s="47">
        <v>545.1</v>
      </c>
      <c r="O26" s="47">
        <v>552.1</v>
      </c>
      <c r="P26" s="48">
        <v>560.6</v>
      </c>
      <c r="Q26" s="48">
        <v>565.79999999999995</v>
      </c>
      <c r="R26" s="48">
        <v>572.6</v>
      </c>
      <c r="S26" s="48">
        <v>582.1</v>
      </c>
      <c r="T26" s="48">
        <v>575.9</v>
      </c>
      <c r="U26" s="56">
        <v>575</v>
      </c>
      <c r="V26" s="56">
        <v>576.9</v>
      </c>
      <c r="W26" s="56">
        <v>577.5</v>
      </c>
      <c r="X26" s="50">
        <f t="shared" si="9"/>
        <v>-84.799999999999955</v>
      </c>
      <c r="Y26" s="51">
        <f t="shared" si="0"/>
        <v>-0.12803865317831792</v>
      </c>
      <c r="Z26" s="52">
        <v>37.299999999999997</v>
      </c>
      <c r="AA26" s="52">
        <v>38.200000000000003</v>
      </c>
      <c r="AB26" s="52">
        <v>37.200000000000003</v>
      </c>
      <c r="AC26" s="52">
        <v>37.4</v>
      </c>
      <c r="AD26" s="52">
        <v>38.1</v>
      </c>
      <c r="AE26" s="52">
        <v>37.6</v>
      </c>
      <c r="AF26" s="52">
        <v>37</v>
      </c>
      <c r="AG26" s="52">
        <v>37</v>
      </c>
      <c r="AH26" s="52">
        <v>36.6</v>
      </c>
      <c r="AI26" s="52">
        <v>35.299999999999997</v>
      </c>
      <c r="AJ26" s="52">
        <v>36</v>
      </c>
      <c r="AK26" s="52">
        <v>37.1</v>
      </c>
      <c r="AL26" s="52">
        <v>36.700000000000003</v>
      </c>
      <c r="AM26" s="52">
        <v>36.5</v>
      </c>
      <c r="AN26" s="52">
        <v>37.1</v>
      </c>
      <c r="AO26" s="52">
        <v>36.9</v>
      </c>
      <c r="AP26" s="52">
        <v>37.700000000000003</v>
      </c>
      <c r="AQ26" s="52">
        <v>37.4</v>
      </c>
      <c r="AR26" s="52">
        <v>37</v>
      </c>
      <c r="AS26" s="52">
        <v>37.200000000000003</v>
      </c>
      <c r="AT26" s="57">
        <v>37.299999999999997</v>
      </c>
      <c r="AU26" s="57">
        <v>37</v>
      </c>
      <c r="AV26" s="50">
        <f t="shared" si="10"/>
        <v>-0.29999999999999716</v>
      </c>
      <c r="AW26" s="51">
        <f t="shared" si="1"/>
        <v>-8.0428954423591732E-3</v>
      </c>
      <c r="AX26" s="50">
        <v>13.7</v>
      </c>
      <c r="AY26" s="50">
        <v>14</v>
      </c>
      <c r="AZ26" s="50">
        <v>14.1</v>
      </c>
      <c r="BA26" s="50">
        <v>10.6</v>
      </c>
      <c r="BB26" s="50">
        <v>11.6</v>
      </c>
      <c r="BC26" s="50">
        <v>11.4</v>
      </c>
      <c r="BD26" s="50">
        <v>11.2</v>
      </c>
      <c r="BE26" s="50">
        <v>11</v>
      </c>
      <c r="BF26" s="50">
        <v>10.9</v>
      </c>
      <c r="BG26" s="50">
        <v>11.2</v>
      </c>
      <c r="BH26" s="50">
        <v>11.2</v>
      </c>
      <c r="BI26" s="50">
        <v>11.2</v>
      </c>
      <c r="BJ26" s="50">
        <v>11.2</v>
      </c>
      <c r="BK26" s="50">
        <v>11.4</v>
      </c>
      <c r="BL26" s="50">
        <v>11.3</v>
      </c>
      <c r="BM26" s="50">
        <v>11.4</v>
      </c>
      <c r="BN26" s="50">
        <v>11.5</v>
      </c>
      <c r="BO26" s="50">
        <v>11.5</v>
      </c>
      <c r="BP26" s="50">
        <v>11.5</v>
      </c>
      <c r="BQ26" s="50">
        <v>11.4</v>
      </c>
      <c r="BR26" s="57">
        <v>11.5</v>
      </c>
      <c r="BS26" s="57">
        <v>11.6</v>
      </c>
      <c r="BT26" s="50">
        <f t="shared" si="11"/>
        <v>-2.0999999999999996</v>
      </c>
      <c r="BU26" s="51">
        <f t="shared" si="2"/>
        <v>-5.6300268096514741E-2</v>
      </c>
      <c r="BV26" s="52">
        <v>125.8</v>
      </c>
      <c r="BW26" s="52">
        <v>122.3</v>
      </c>
      <c r="BX26" s="52">
        <v>104</v>
      </c>
      <c r="BY26" s="52">
        <v>104.7</v>
      </c>
      <c r="BZ26" s="52">
        <v>105.7</v>
      </c>
      <c r="CA26" s="52">
        <v>105.5</v>
      </c>
      <c r="CB26" s="52">
        <v>105.4</v>
      </c>
      <c r="CC26" s="52">
        <v>102.5</v>
      </c>
      <c r="CD26" s="52">
        <v>107</v>
      </c>
      <c r="CE26" s="52">
        <v>100</v>
      </c>
      <c r="CF26" s="52">
        <v>100.9</v>
      </c>
      <c r="CG26" s="52">
        <v>100.5</v>
      </c>
      <c r="CH26" s="52">
        <v>101.7</v>
      </c>
      <c r="CI26" s="52">
        <v>102.3</v>
      </c>
      <c r="CJ26" s="52">
        <v>103</v>
      </c>
      <c r="CK26" s="52">
        <v>102.8</v>
      </c>
      <c r="CL26" s="52">
        <v>104.6</v>
      </c>
      <c r="CM26" s="52">
        <v>104.8</v>
      </c>
      <c r="CN26" s="52">
        <v>105.2</v>
      </c>
      <c r="CO26" s="52">
        <v>105.7</v>
      </c>
      <c r="CP26" s="57">
        <v>106.9</v>
      </c>
      <c r="CQ26" s="57">
        <v>106.9</v>
      </c>
      <c r="CR26" s="50">
        <f t="shared" si="12"/>
        <v>-18.899999999999991</v>
      </c>
      <c r="CS26" s="51">
        <f t="shared" si="3"/>
        <v>-0.15023847376788546</v>
      </c>
      <c r="CT26" s="50">
        <v>30</v>
      </c>
      <c r="CU26" s="50">
        <v>29.4</v>
      </c>
      <c r="CV26" s="50">
        <v>27.7</v>
      </c>
      <c r="CW26" s="50">
        <v>27.6</v>
      </c>
      <c r="CX26" s="50">
        <v>27.6</v>
      </c>
      <c r="CY26" s="50">
        <v>27.7</v>
      </c>
      <c r="CZ26" s="50">
        <v>27.9</v>
      </c>
      <c r="DA26" s="50">
        <v>28</v>
      </c>
      <c r="DB26" s="50">
        <v>28.5</v>
      </c>
      <c r="DC26" s="50">
        <v>26.1</v>
      </c>
      <c r="DD26" s="50">
        <v>26.4</v>
      </c>
      <c r="DE26" s="50">
        <v>26.5</v>
      </c>
      <c r="DF26" s="50">
        <v>26.5</v>
      </c>
      <c r="DG26" s="50">
        <v>27</v>
      </c>
      <c r="DH26" s="50">
        <v>27.4</v>
      </c>
      <c r="DI26" s="50">
        <v>27.4</v>
      </c>
      <c r="DJ26" s="50">
        <v>27.5</v>
      </c>
      <c r="DK26" s="50">
        <v>27.7</v>
      </c>
      <c r="DL26" s="50">
        <v>27.4</v>
      </c>
      <c r="DM26" s="50">
        <v>27.4</v>
      </c>
      <c r="DN26" s="57">
        <v>27.5</v>
      </c>
      <c r="DO26" s="57">
        <v>27.2</v>
      </c>
      <c r="DP26" s="50">
        <f t="shared" si="13"/>
        <v>-2.8000000000000007</v>
      </c>
      <c r="DQ26" s="51">
        <f t="shared" si="4"/>
        <v>-9.3333333333333351E-2</v>
      </c>
      <c r="DR26" s="52">
        <v>74.8</v>
      </c>
      <c r="DS26" s="52">
        <v>67.5</v>
      </c>
      <c r="DT26" s="52">
        <v>64.2</v>
      </c>
      <c r="DU26" s="52">
        <v>66.099999999999994</v>
      </c>
      <c r="DV26" s="52">
        <v>68.599999999999994</v>
      </c>
      <c r="DW26" s="52">
        <v>66.7</v>
      </c>
      <c r="DX26" s="52">
        <v>66.3</v>
      </c>
      <c r="DY26" s="52">
        <v>63.9</v>
      </c>
      <c r="DZ26" s="52">
        <v>65</v>
      </c>
      <c r="EA26" s="52">
        <v>64</v>
      </c>
      <c r="EB26" s="52">
        <v>65</v>
      </c>
      <c r="EC26" s="52">
        <v>66.2</v>
      </c>
      <c r="ED26" s="52">
        <v>67.2</v>
      </c>
      <c r="EE26" s="52">
        <v>68.400000000000006</v>
      </c>
      <c r="EF26" s="52">
        <v>68.900000000000006</v>
      </c>
      <c r="EG26" s="52">
        <v>69.7</v>
      </c>
      <c r="EH26" s="52">
        <v>69.7</v>
      </c>
      <c r="EI26" s="52">
        <v>70.3</v>
      </c>
      <c r="EJ26" s="52">
        <v>69.900000000000006</v>
      </c>
      <c r="EK26" s="52">
        <v>69.7</v>
      </c>
      <c r="EL26" s="57">
        <v>70.8</v>
      </c>
      <c r="EM26" s="57">
        <v>71</v>
      </c>
      <c r="EN26" s="50">
        <f t="shared" si="14"/>
        <v>-3.7999999999999972</v>
      </c>
      <c r="EO26" s="51">
        <f t="shared" si="5"/>
        <v>-5.0802139037433122E-2</v>
      </c>
      <c r="EP26" s="50">
        <v>88</v>
      </c>
      <c r="EQ26" s="50">
        <v>87.6</v>
      </c>
      <c r="ER26" s="50">
        <v>82</v>
      </c>
      <c r="ES26" s="50">
        <v>83.1</v>
      </c>
      <c r="ET26" s="50">
        <v>82.9</v>
      </c>
      <c r="EU26" s="50">
        <v>83.1</v>
      </c>
      <c r="EV26" s="50">
        <v>83.4</v>
      </c>
      <c r="EW26" s="50">
        <v>82.3</v>
      </c>
      <c r="EX26" s="50">
        <v>82.1</v>
      </c>
      <c r="EY26" s="50">
        <v>81</v>
      </c>
      <c r="EZ26" s="50">
        <v>81.5</v>
      </c>
      <c r="FA26" s="50">
        <v>81.900000000000006</v>
      </c>
      <c r="FB26" s="50">
        <v>81.7</v>
      </c>
      <c r="FC26" s="50">
        <v>82.4</v>
      </c>
      <c r="FD26" s="50">
        <v>81.8</v>
      </c>
      <c r="FE26" s="50">
        <v>82.6</v>
      </c>
      <c r="FF26" s="50">
        <v>81.7</v>
      </c>
      <c r="FG26" s="50">
        <v>81.8</v>
      </c>
      <c r="FH26" s="50">
        <v>81.7</v>
      </c>
      <c r="FI26" s="50">
        <v>81.7</v>
      </c>
      <c r="FJ26" s="57">
        <v>81.7</v>
      </c>
      <c r="FK26" s="57">
        <v>82</v>
      </c>
      <c r="FL26" s="50">
        <f t="shared" si="15"/>
        <v>-6</v>
      </c>
      <c r="FM26" s="51">
        <f t="shared" si="6"/>
        <v>-6.8181818181818177E-2</v>
      </c>
      <c r="FN26" s="52">
        <v>127.6</v>
      </c>
      <c r="FO26" s="52">
        <v>125.8</v>
      </c>
      <c r="FP26" s="52">
        <v>57.2</v>
      </c>
      <c r="FQ26" s="52">
        <v>51</v>
      </c>
      <c r="FR26" s="52">
        <v>65.400000000000006</v>
      </c>
      <c r="FS26" s="52">
        <v>60.8</v>
      </c>
      <c r="FT26" s="52">
        <v>57.7</v>
      </c>
      <c r="FU26" s="52">
        <v>54.8</v>
      </c>
      <c r="FV26" s="52">
        <v>63.9</v>
      </c>
      <c r="FW26" s="52">
        <v>69.3</v>
      </c>
      <c r="FX26" s="52">
        <v>75</v>
      </c>
      <c r="FY26" s="52">
        <v>74.599999999999994</v>
      </c>
      <c r="FZ26" s="52">
        <v>77.099999999999994</v>
      </c>
      <c r="GA26" s="52">
        <v>80.8</v>
      </c>
      <c r="GB26" s="52">
        <v>85.6</v>
      </c>
      <c r="GC26" s="52">
        <v>89.1</v>
      </c>
      <c r="GD26" s="52">
        <v>93</v>
      </c>
      <c r="GE26" s="52">
        <v>95.4</v>
      </c>
      <c r="GF26" s="52">
        <v>95.5</v>
      </c>
      <c r="GG26" s="52">
        <v>94.9</v>
      </c>
      <c r="GH26" s="57">
        <v>94.3</v>
      </c>
      <c r="GI26" s="57">
        <v>95.5</v>
      </c>
      <c r="GJ26" s="50">
        <f t="shared" si="16"/>
        <v>-32.099999999999994</v>
      </c>
      <c r="GK26" s="51">
        <f t="shared" si="7"/>
        <v>-0.25156739811912221</v>
      </c>
      <c r="GL26" s="50">
        <v>127</v>
      </c>
      <c r="GM26" s="50">
        <v>127</v>
      </c>
      <c r="GN26" s="50">
        <v>114.3</v>
      </c>
      <c r="GO26" s="50">
        <v>111.6</v>
      </c>
      <c r="GP26" s="50">
        <v>116.2</v>
      </c>
      <c r="GQ26" s="50">
        <v>123.3</v>
      </c>
      <c r="GR26" s="50">
        <v>123.7</v>
      </c>
      <c r="GS26" s="50">
        <v>120.3</v>
      </c>
      <c r="GT26" s="50">
        <v>117.8</v>
      </c>
      <c r="GU26" s="50">
        <v>118.4</v>
      </c>
      <c r="GV26" s="50">
        <v>116.9</v>
      </c>
      <c r="GW26" s="50">
        <v>116.3</v>
      </c>
      <c r="GX26" s="50">
        <v>115.1</v>
      </c>
      <c r="GY26" s="50">
        <v>115.4</v>
      </c>
      <c r="GZ26" s="50">
        <v>117.3</v>
      </c>
      <c r="HA26" s="50">
        <v>117.4</v>
      </c>
      <c r="HB26" s="50">
        <v>117.3</v>
      </c>
      <c r="HC26" s="50">
        <v>123.9</v>
      </c>
      <c r="HD26" s="50">
        <v>118.4</v>
      </c>
      <c r="HE26" s="50">
        <v>117.2</v>
      </c>
      <c r="HF26" s="57">
        <v>117.1</v>
      </c>
      <c r="HG26" s="57">
        <v>117</v>
      </c>
      <c r="HH26" s="50">
        <f t="shared" si="17"/>
        <v>-10</v>
      </c>
      <c r="HI26" s="51">
        <f t="shared" si="8"/>
        <v>-7.874015748031496E-2</v>
      </c>
    </row>
    <row r="27" spans="1:217" ht="15" thickBot="1">
      <c r="A27" s="45" t="s">
        <v>139</v>
      </c>
      <c r="B27" s="46">
        <v>773.4</v>
      </c>
      <c r="C27" s="46">
        <v>767.2</v>
      </c>
      <c r="D27" s="46">
        <v>688.7</v>
      </c>
      <c r="E27" s="46">
        <v>711.5</v>
      </c>
      <c r="F27" s="46">
        <v>737.3</v>
      </c>
      <c r="G27" s="46">
        <v>751.2</v>
      </c>
      <c r="H27" s="46">
        <v>759.6</v>
      </c>
      <c r="I27" s="46">
        <v>757.8</v>
      </c>
      <c r="J27" s="46">
        <v>762.2</v>
      </c>
      <c r="K27" s="46">
        <v>771.4</v>
      </c>
      <c r="L27" s="46">
        <v>776.4</v>
      </c>
      <c r="M27" s="46">
        <v>780.1</v>
      </c>
      <c r="N27" s="47">
        <v>782.7</v>
      </c>
      <c r="O27" s="47">
        <v>784.3</v>
      </c>
      <c r="P27" s="48">
        <v>784.6</v>
      </c>
      <c r="Q27" s="48">
        <v>783.5</v>
      </c>
      <c r="R27" s="48">
        <v>787.9</v>
      </c>
      <c r="S27" s="48">
        <v>790.3</v>
      </c>
      <c r="T27" s="48">
        <v>789.6</v>
      </c>
      <c r="U27" s="49">
        <v>787</v>
      </c>
      <c r="V27" s="49">
        <v>787.1</v>
      </c>
      <c r="W27" s="49">
        <v>787.9</v>
      </c>
      <c r="X27" s="50">
        <f t="shared" si="9"/>
        <v>14.5</v>
      </c>
      <c r="Y27" s="51">
        <f t="shared" si="0"/>
        <v>1.8748383760020689E-2</v>
      </c>
      <c r="Z27" s="52">
        <v>55</v>
      </c>
      <c r="AA27" s="52">
        <v>54.8</v>
      </c>
      <c r="AB27" s="52">
        <v>52.3</v>
      </c>
      <c r="AC27" s="52">
        <v>54.2</v>
      </c>
      <c r="AD27" s="52">
        <v>53.9</v>
      </c>
      <c r="AE27" s="52">
        <v>54.4</v>
      </c>
      <c r="AF27" s="52">
        <v>54.9</v>
      </c>
      <c r="AG27" s="52">
        <v>54.5</v>
      </c>
      <c r="AH27" s="52">
        <v>54.8</v>
      </c>
      <c r="AI27" s="52">
        <v>57.1</v>
      </c>
      <c r="AJ27" s="52">
        <v>57.6</v>
      </c>
      <c r="AK27" s="52">
        <v>59.5</v>
      </c>
      <c r="AL27" s="52">
        <v>59.5</v>
      </c>
      <c r="AM27" s="52">
        <v>59.3</v>
      </c>
      <c r="AN27" s="52">
        <v>59.1</v>
      </c>
      <c r="AO27" s="52">
        <v>58.6</v>
      </c>
      <c r="AP27" s="52">
        <v>59.2</v>
      </c>
      <c r="AQ27" s="52">
        <v>59.2</v>
      </c>
      <c r="AR27" s="52">
        <v>59</v>
      </c>
      <c r="AS27" s="52">
        <v>59.6</v>
      </c>
      <c r="AT27" s="53">
        <v>60</v>
      </c>
      <c r="AU27" s="53">
        <v>59.8</v>
      </c>
      <c r="AV27" s="50">
        <f t="shared" si="10"/>
        <v>4.7999999999999972</v>
      </c>
      <c r="AW27" s="51">
        <f t="shared" si="1"/>
        <v>8.7272727272727224E-2</v>
      </c>
      <c r="AX27" s="50">
        <v>69.099999999999994</v>
      </c>
      <c r="AY27" s="50">
        <v>68.099999999999994</v>
      </c>
      <c r="AZ27" s="50">
        <v>68.900000000000006</v>
      </c>
      <c r="BA27" s="50">
        <v>67.2</v>
      </c>
      <c r="BB27" s="50">
        <v>67.2</v>
      </c>
      <c r="BC27" s="50">
        <v>68</v>
      </c>
      <c r="BD27" s="50">
        <v>69.2</v>
      </c>
      <c r="BE27" s="50">
        <v>68.599999999999994</v>
      </c>
      <c r="BF27" s="50">
        <v>69.5</v>
      </c>
      <c r="BG27" s="50">
        <v>69.400000000000006</v>
      </c>
      <c r="BH27" s="50">
        <v>69.7</v>
      </c>
      <c r="BI27" s="50">
        <v>69.400000000000006</v>
      </c>
      <c r="BJ27" s="50">
        <v>69.099999999999994</v>
      </c>
      <c r="BK27" s="50">
        <v>69</v>
      </c>
      <c r="BL27" s="50">
        <v>68.599999999999994</v>
      </c>
      <c r="BM27" s="50">
        <v>68.7</v>
      </c>
      <c r="BN27" s="50">
        <v>68.400000000000006</v>
      </c>
      <c r="BO27" s="50">
        <v>67.7</v>
      </c>
      <c r="BP27" s="50">
        <v>67.400000000000006</v>
      </c>
      <c r="BQ27" s="50">
        <v>67.2</v>
      </c>
      <c r="BR27" s="53">
        <v>67.900000000000006</v>
      </c>
      <c r="BS27" s="53">
        <v>67.5</v>
      </c>
      <c r="BT27" s="50">
        <f t="shared" si="11"/>
        <v>-1.5999999999999943</v>
      </c>
      <c r="BU27" s="51">
        <f t="shared" si="2"/>
        <v>-2.9090909090908987E-2</v>
      </c>
      <c r="BV27" s="52">
        <v>147.1</v>
      </c>
      <c r="BW27" s="52">
        <v>147.19999999999999</v>
      </c>
      <c r="BX27" s="52">
        <v>139.5</v>
      </c>
      <c r="BY27" s="52">
        <v>142.19999999999999</v>
      </c>
      <c r="BZ27" s="52">
        <v>146</v>
      </c>
      <c r="CA27" s="52">
        <v>147.19999999999999</v>
      </c>
      <c r="CB27" s="52">
        <v>148.9</v>
      </c>
      <c r="CC27" s="52">
        <v>148.9</v>
      </c>
      <c r="CD27" s="52">
        <v>149.5</v>
      </c>
      <c r="CE27" s="52">
        <v>151.5</v>
      </c>
      <c r="CF27" s="52">
        <v>153.69999999999999</v>
      </c>
      <c r="CG27" s="52">
        <v>153.6</v>
      </c>
      <c r="CH27" s="52">
        <v>154</v>
      </c>
      <c r="CI27" s="52">
        <v>154.69999999999999</v>
      </c>
      <c r="CJ27" s="52">
        <v>154.4</v>
      </c>
      <c r="CK27" s="52">
        <v>154.1</v>
      </c>
      <c r="CL27" s="52">
        <v>154.80000000000001</v>
      </c>
      <c r="CM27" s="52">
        <v>154.80000000000001</v>
      </c>
      <c r="CN27" s="52">
        <v>153.69999999999999</v>
      </c>
      <c r="CO27" s="52">
        <v>152.6</v>
      </c>
      <c r="CP27" s="53">
        <v>153.4</v>
      </c>
      <c r="CQ27" s="53">
        <v>154.5</v>
      </c>
      <c r="CR27" s="50">
        <f t="shared" si="12"/>
        <v>7.4000000000000057</v>
      </c>
      <c r="CS27" s="51">
        <f t="shared" si="3"/>
        <v>5.0305914343983724E-2</v>
      </c>
      <c r="CT27" s="50">
        <v>37.200000000000003</v>
      </c>
      <c r="CU27" s="50">
        <v>37.299999999999997</v>
      </c>
      <c r="CV27" s="50">
        <v>37.299999999999997</v>
      </c>
      <c r="CW27" s="50">
        <v>37.700000000000003</v>
      </c>
      <c r="CX27" s="50">
        <v>39.299999999999997</v>
      </c>
      <c r="CY27" s="50">
        <v>39.1</v>
      </c>
      <c r="CZ27" s="50">
        <v>39.4</v>
      </c>
      <c r="DA27" s="50">
        <v>39.200000000000003</v>
      </c>
      <c r="DB27" s="50">
        <v>39.700000000000003</v>
      </c>
      <c r="DC27" s="50">
        <v>38.799999999999997</v>
      </c>
      <c r="DD27" s="50">
        <v>39</v>
      </c>
      <c r="DE27" s="50">
        <v>39.700000000000003</v>
      </c>
      <c r="DF27" s="50">
        <v>40</v>
      </c>
      <c r="DG27" s="50">
        <v>40.700000000000003</v>
      </c>
      <c r="DH27" s="50">
        <v>40.799999999999997</v>
      </c>
      <c r="DI27" s="50">
        <v>40.9</v>
      </c>
      <c r="DJ27" s="50">
        <v>41.2</v>
      </c>
      <c r="DK27" s="50">
        <v>41.8</v>
      </c>
      <c r="DL27" s="50">
        <v>41.6</v>
      </c>
      <c r="DM27" s="50">
        <v>41.3</v>
      </c>
      <c r="DN27" s="53">
        <v>41.3</v>
      </c>
      <c r="DO27" s="53">
        <v>41.2</v>
      </c>
      <c r="DP27" s="50">
        <f t="shared" si="13"/>
        <v>4</v>
      </c>
      <c r="DQ27" s="51">
        <f t="shared" si="4"/>
        <v>0.1075268817204301</v>
      </c>
      <c r="DR27" s="52">
        <v>99.8</v>
      </c>
      <c r="DS27" s="52">
        <v>94.4</v>
      </c>
      <c r="DT27" s="52">
        <v>95.2</v>
      </c>
      <c r="DU27" s="52">
        <v>95.3</v>
      </c>
      <c r="DV27" s="52">
        <v>95.7</v>
      </c>
      <c r="DW27" s="52">
        <v>97.2</v>
      </c>
      <c r="DX27" s="52">
        <v>96.5</v>
      </c>
      <c r="DY27" s="52">
        <v>96.8</v>
      </c>
      <c r="DZ27" s="52">
        <v>97.8</v>
      </c>
      <c r="EA27" s="52">
        <v>100.9</v>
      </c>
      <c r="EB27" s="52">
        <v>100.8</v>
      </c>
      <c r="EC27" s="52">
        <v>101</v>
      </c>
      <c r="ED27" s="52">
        <v>101.4</v>
      </c>
      <c r="EE27" s="52">
        <v>99.7</v>
      </c>
      <c r="EF27" s="52">
        <v>99.1</v>
      </c>
      <c r="EG27" s="52">
        <v>98.9</v>
      </c>
      <c r="EH27" s="52">
        <v>99.6</v>
      </c>
      <c r="EI27" s="52">
        <v>99.7</v>
      </c>
      <c r="EJ27" s="52">
        <v>100</v>
      </c>
      <c r="EK27" s="52">
        <v>100</v>
      </c>
      <c r="EL27" s="53">
        <v>99.2</v>
      </c>
      <c r="EM27" s="53">
        <v>98.9</v>
      </c>
      <c r="EN27" s="50">
        <f t="shared" si="14"/>
        <v>-0.89999999999999147</v>
      </c>
      <c r="EO27" s="51">
        <f t="shared" si="5"/>
        <v>-9.0180360721442039E-3</v>
      </c>
      <c r="EP27" s="50">
        <v>114.5</v>
      </c>
      <c r="EQ27" s="50">
        <v>109.7</v>
      </c>
      <c r="ER27" s="50">
        <v>93.7</v>
      </c>
      <c r="ES27" s="50">
        <v>103.5</v>
      </c>
      <c r="ET27" s="50">
        <v>106.8</v>
      </c>
      <c r="EU27" s="50">
        <v>107.9</v>
      </c>
      <c r="EV27" s="50">
        <v>107.3</v>
      </c>
      <c r="EW27" s="50">
        <v>107.2</v>
      </c>
      <c r="EX27" s="50">
        <v>107.3</v>
      </c>
      <c r="EY27" s="50">
        <v>110.9</v>
      </c>
      <c r="EZ27" s="50">
        <v>112</v>
      </c>
      <c r="FA27" s="50">
        <v>112.9</v>
      </c>
      <c r="FB27" s="50">
        <v>114.1</v>
      </c>
      <c r="FC27" s="50">
        <v>115.2</v>
      </c>
      <c r="FD27" s="50">
        <v>114.8</v>
      </c>
      <c r="FE27" s="50">
        <v>115</v>
      </c>
      <c r="FF27" s="50">
        <v>115.4</v>
      </c>
      <c r="FG27" s="50">
        <v>115</v>
      </c>
      <c r="FH27" s="50">
        <v>114.5</v>
      </c>
      <c r="FI27" s="50">
        <v>112.8</v>
      </c>
      <c r="FJ27" s="53">
        <v>113.2</v>
      </c>
      <c r="FK27" s="53">
        <v>113.6</v>
      </c>
      <c r="FL27" s="50">
        <f t="shared" si="15"/>
        <v>-0.90000000000000568</v>
      </c>
      <c r="FM27" s="51">
        <f t="shared" si="6"/>
        <v>-7.8602620087336733E-3</v>
      </c>
      <c r="FN27" s="52">
        <v>84.8</v>
      </c>
      <c r="FO27" s="52">
        <v>82.5</v>
      </c>
      <c r="FP27" s="52">
        <v>47.9</v>
      </c>
      <c r="FQ27" s="52">
        <v>58.3</v>
      </c>
      <c r="FR27" s="52">
        <v>72.099999999999994</v>
      </c>
      <c r="FS27" s="52">
        <v>74.3</v>
      </c>
      <c r="FT27" s="52">
        <v>78.3</v>
      </c>
      <c r="FU27" s="52">
        <v>80.099999999999994</v>
      </c>
      <c r="FV27" s="52">
        <v>83.4</v>
      </c>
      <c r="FW27" s="52">
        <v>81.599999999999994</v>
      </c>
      <c r="FX27" s="52">
        <v>83.4</v>
      </c>
      <c r="FY27" s="52">
        <v>82.3</v>
      </c>
      <c r="FZ27" s="52">
        <v>82.7</v>
      </c>
      <c r="GA27" s="52">
        <v>83.5</v>
      </c>
      <c r="GB27" s="52">
        <v>84.9</v>
      </c>
      <c r="GC27" s="52">
        <v>84.3</v>
      </c>
      <c r="GD27" s="52">
        <v>84.9</v>
      </c>
      <c r="GE27" s="52">
        <v>85.8</v>
      </c>
      <c r="GF27" s="52">
        <v>86.5</v>
      </c>
      <c r="GG27" s="52">
        <v>88.5</v>
      </c>
      <c r="GH27" s="53">
        <v>86.9</v>
      </c>
      <c r="GI27" s="53">
        <v>87.7</v>
      </c>
      <c r="GJ27" s="50">
        <f t="shared" si="16"/>
        <v>2.9000000000000057</v>
      </c>
      <c r="GK27" s="51">
        <f t="shared" si="7"/>
        <v>3.4198113207547239E-2</v>
      </c>
      <c r="GL27" s="50">
        <v>127.3</v>
      </c>
      <c r="GM27" s="50">
        <v>128.80000000000001</v>
      </c>
      <c r="GN27" s="50">
        <v>123.6</v>
      </c>
      <c r="GO27" s="50">
        <v>119.3</v>
      </c>
      <c r="GP27" s="50">
        <v>120.1</v>
      </c>
      <c r="GQ27" s="50">
        <v>126.3</v>
      </c>
      <c r="GR27" s="50">
        <v>127.8</v>
      </c>
      <c r="GS27" s="50">
        <v>125.1</v>
      </c>
      <c r="GT27" s="50">
        <v>123.5</v>
      </c>
      <c r="GU27" s="50">
        <v>124.5</v>
      </c>
      <c r="GV27" s="50">
        <v>124.1</v>
      </c>
      <c r="GW27" s="50">
        <v>125.8</v>
      </c>
      <c r="GX27" s="50">
        <v>126</v>
      </c>
      <c r="GY27" s="50">
        <v>125.9</v>
      </c>
      <c r="GZ27" s="50">
        <v>126.5</v>
      </c>
      <c r="HA27" s="50">
        <v>126.9</v>
      </c>
      <c r="HB27" s="50">
        <v>127.1</v>
      </c>
      <c r="HC27" s="50">
        <v>129.1</v>
      </c>
      <c r="HD27" s="50">
        <v>129.30000000000001</v>
      </c>
      <c r="HE27" s="50">
        <v>127.4</v>
      </c>
      <c r="HF27" s="53">
        <v>127.7</v>
      </c>
      <c r="HG27" s="53">
        <v>127.4</v>
      </c>
      <c r="HH27" s="50">
        <f t="shared" si="17"/>
        <v>0.10000000000000853</v>
      </c>
      <c r="HI27" s="51">
        <f t="shared" si="8"/>
        <v>7.8554595443840159E-4</v>
      </c>
    </row>
    <row r="28" spans="1:217" ht="15" thickBot="1">
      <c r="A28" s="54" t="s">
        <v>140</v>
      </c>
      <c r="B28" s="46">
        <v>6142.8</v>
      </c>
      <c r="C28" s="46">
        <v>6060.9</v>
      </c>
      <c r="D28" s="46">
        <v>5322.3</v>
      </c>
      <c r="E28" s="46">
        <v>5381.9</v>
      </c>
      <c r="F28" s="55">
        <v>5524.2</v>
      </c>
      <c r="G28" s="46">
        <v>5629.2</v>
      </c>
      <c r="H28" s="46">
        <v>5714.8</v>
      </c>
      <c r="I28" s="46">
        <v>5705.6</v>
      </c>
      <c r="J28" s="46">
        <v>5712.6</v>
      </c>
      <c r="K28" s="46">
        <v>5646.5</v>
      </c>
      <c r="L28" s="46">
        <v>5637.3</v>
      </c>
      <c r="M28" s="46">
        <v>5660.5</v>
      </c>
      <c r="N28" s="47">
        <v>5697.8</v>
      </c>
      <c r="O28" s="47">
        <v>5726.7</v>
      </c>
      <c r="P28" s="48">
        <v>5728.3</v>
      </c>
      <c r="Q28" s="48">
        <v>5732.6</v>
      </c>
      <c r="R28" s="48">
        <v>5758.7</v>
      </c>
      <c r="S28" s="48">
        <v>5796.8</v>
      </c>
      <c r="T28" s="48">
        <v>5804.2</v>
      </c>
      <c r="U28" s="56">
        <v>5815.2</v>
      </c>
      <c r="V28" s="56">
        <v>5857.2</v>
      </c>
      <c r="W28" s="56">
        <v>5876.7</v>
      </c>
      <c r="X28" s="50">
        <f t="shared" si="9"/>
        <v>-266.10000000000036</v>
      </c>
      <c r="Y28" s="51">
        <f t="shared" si="0"/>
        <v>-4.3319007618675583E-2</v>
      </c>
      <c r="Z28" s="52">
        <v>228.1</v>
      </c>
      <c r="AA28" s="52">
        <v>223.3</v>
      </c>
      <c r="AB28" s="52">
        <v>200.3</v>
      </c>
      <c r="AC28" s="52">
        <v>211.7</v>
      </c>
      <c r="AD28" s="52">
        <v>213.5</v>
      </c>
      <c r="AE28" s="52">
        <v>210.2</v>
      </c>
      <c r="AF28" s="52">
        <v>212.2</v>
      </c>
      <c r="AG28" s="52">
        <v>210.1</v>
      </c>
      <c r="AH28" s="52">
        <v>213.8</v>
      </c>
      <c r="AI28" s="52">
        <v>218.7</v>
      </c>
      <c r="AJ28" s="52">
        <v>222.7</v>
      </c>
      <c r="AK28" s="52">
        <v>218.8</v>
      </c>
      <c r="AL28" s="52">
        <v>216.4</v>
      </c>
      <c r="AM28" s="52">
        <v>222.8</v>
      </c>
      <c r="AN28" s="52">
        <v>226.9</v>
      </c>
      <c r="AO28" s="52">
        <v>221.6</v>
      </c>
      <c r="AP28" s="52">
        <v>223.8</v>
      </c>
      <c r="AQ28" s="52">
        <v>226.6</v>
      </c>
      <c r="AR28" s="52">
        <v>226.4</v>
      </c>
      <c r="AS28" s="52">
        <v>228.1</v>
      </c>
      <c r="AT28" s="57">
        <v>229.3</v>
      </c>
      <c r="AU28" s="57">
        <v>233.1</v>
      </c>
      <c r="AV28" s="50">
        <f t="shared" si="10"/>
        <v>5</v>
      </c>
      <c r="AW28" s="51">
        <f t="shared" si="1"/>
        <v>2.1920210434020166E-2</v>
      </c>
      <c r="AX28" s="50">
        <v>580.6</v>
      </c>
      <c r="AY28" s="50">
        <v>573.9</v>
      </c>
      <c r="AZ28" s="50">
        <v>586.20000000000005</v>
      </c>
      <c r="BA28" s="50">
        <v>524.5</v>
      </c>
      <c r="BB28" s="50">
        <v>557.6</v>
      </c>
      <c r="BC28" s="50">
        <v>553.4</v>
      </c>
      <c r="BD28" s="50">
        <v>559.5</v>
      </c>
      <c r="BE28" s="50">
        <v>555.5</v>
      </c>
      <c r="BF28" s="50">
        <v>554.5</v>
      </c>
      <c r="BG28" s="50">
        <v>546.6</v>
      </c>
      <c r="BH28" s="50">
        <v>548.4</v>
      </c>
      <c r="BI28" s="50">
        <v>545.9</v>
      </c>
      <c r="BJ28" s="50">
        <v>547.29999999999995</v>
      </c>
      <c r="BK28" s="50">
        <v>548.29999999999995</v>
      </c>
      <c r="BL28" s="50">
        <v>540.29999999999995</v>
      </c>
      <c r="BM28" s="50">
        <v>543.4</v>
      </c>
      <c r="BN28" s="50">
        <v>544.1</v>
      </c>
      <c r="BO28" s="50">
        <v>547.79999999999995</v>
      </c>
      <c r="BP28" s="50">
        <v>554.4</v>
      </c>
      <c r="BQ28" s="50">
        <v>552</v>
      </c>
      <c r="BR28" s="57">
        <v>552.9</v>
      </c>
      <c r="BS28" s="57">
        <v>555.6</v>
      </c>
      <c r="BT28" s="50">
        <f t="shared" si="11"/>
        <v>-25</v>
      </c>
      <c r="BU28" s="51">
        <f t="shared" si="2"/>
        <v>-0.10960105217010084</v>
      </c>
      <c r="BV28" s="52">
        <v>1206.2</v>
      </c>
      <c r="BW28" s="52">
        <v>1195.8</v>
      </c>
      <c r="BX28" s="52">
        <v>1100.5</v>
      </c>
      <c r="BY28" s="52">
        <v>1103.2</v>
      </c>
      <c r="BZ28" s="60">
        <v>1138.5</v>
      </c>
      <c r="CA28" s="52">
        <v>1143.4000000000001</v>
      </c>
      <c r="CB28" s="52">
        <v>1153.9000000000001</v>
      </c>
      <c r="CC28" s="52">
        <v>1160.5999999999999</v>
      </c>
      <c r="CD28" s="52">
        <v>1160.8</v>
      </c>
      <c r="CE28" s="52">
        <v>1171.5</v>
      </c>
      <c r="CF28" s="52">
        <v>1174.9000000000001</v>
      </c>
      <c r="CG28" s="52">
        <v>1179</v>
      </c>
      <c r="CH28" s="52">
        <v>1179.4000000000001</v>
      </c>
      <c r="CI28" s="52">
        <v>1182</v>
      </c>
      <c r="CJ28" s="52">
        <v>1178.9000000000001</v>
      </c>
      <c r="CK28" s="52">
        <v>1182.0999999999999</v>
      </c>
      <c r="CL28" s="52">
        <v>1186.9000000000001</v>
      </c>
      <c r="CM28" s="52">
        <v>1189.7</v>
      </c>
      <c r="CN28" s="52">
        <v>1189.3</v>
      </c>
      <c r="CO28" s="52">
        <v>1195.9000000000001</v>
      </c>
      <c r="CP28" s="63">
        <v>1204.9000000000001</v>
      </c>
      <c r="CQ28" s="63">
        <v>1213.0999999999999</v>
      </c>
      <c r="CR28" s="50">
        <f t="shared" si="12"/>
        <v>6.8999999999998636</v>
      </c>
      <c r="CS28" s="51">
        <f t="shared" si="3"/>
        <v>5.7204443707510062E-3</v>
      </c>
      <c r="CT28" s="50">
        <v>414.9</v>
      </c>
      <c r="CU28" s="50">
        <v>410.6</v>
      </c>
      <c r="CV28" s="50">
        <v>402.4</v>
      </c>
      <c r="CW28" s="50">
        <v>401.4</v>
      </c>
      <c r="CX28" s="50">
        <v>399.5</v>
      </c>
      <c r="CY28" s="50">
        <v>401.8</v>
      </c>
      <c r="CZ28" s="50">
        <v>402.9</v>
      </c>
      <c r="DA28" s="50">
        <v>403.7</v>
      </c>
      <c r="DB28" s="50">
        <v>404.6</v>
      </c>
      <c r="DC28" s="50">
        <v>402.8</v>
      </c>
      <c r="DD28" s="50">
        <v>403.6</v>
      </c>
      <c r="DE28" s="50">
        <v>403</v>
      </c>
      <c r="DF28" s="50">
        <v>402.2</v>
      </c>
      <c r="DG28" s="50">
        <v>401.9</v>
      </c>
      <c r="DH28" s="50">
        <v>401.9</v>
      </c>
      <c r="DI28" s="50">
        <v>400.5</v>
      </c>
      <c r="DJ28" s="50">
        <v>400.2</v>
      </c>
      <c r="DK28" s="50">
        <v>399.3</v>
      </c>
      <c r="DL28" s="50">
        <v>399.2</v>
      </c>
      <c r="DM28" s="50">
        <v>398.1</v>
      </c>
      <c r="DN28" s="57">
        <v>401.4</v>
      </c>
      <c r="DO28" s="57">
        <v>401.7</v>
      </c>
      <c r="DP28" s="50">
        <f t="shared" si="13"/>
        <v>-13.199999999999989</v>
      </c>
      <c r="DQ28" s="51">
        <f t="shared" si="4"/>
        <v>-3.1814895155459121E-2</v>
      </c>
      <c r="DR28" s="52">
        <v>946.5</v>
      </c>
      <c r="DS28" s="52">
        <v>827.5</v>
      </c>
      <c r="DT28" s="52">
        <v>835.7</v>
      </c>
      <c r="DU28" s="52">
        <v>851.7</v>
      </c>
      <c r="DV28" s="52">
        <v>859.1</v>
      </c>
      <c r="DW28" s="52">
        <v>866.1</v>
      </c>
      <c r="DX28" s="52">
        <v>874.5</v>
      </c>
      <c r="DY28" s="52">
        <v>862.1</v>
      </c>
      <c r="DZ28" s="52">
        <v>880.6</v>
      </c>
      <c r="EA28" s="52">
        <v>891.4</v>
      </c>
      <c r="EB28" s="52">
        <v>906.3</v>
      </c>
      <c r="EC28" s="52">
        <v>913.1</v>
      </c>
      <c r="ED28" s="52">
        <v>911.9</v>
      </c>
      <c r="EE28" s="52">
        <v>915.1</v>
      </c>
      <c r="EF28" s="52">
        <v>908.5</v>
      </c>
      <c r="EG28" s="52">
        <v>908.5</v>
      </c>
      <c r="EH28" s="52">
        <v>909.5</v>
      </c>
      <c r="EI28" s="52">
        <v>912.5</v>
      </c>
      <c r="EJ28" s="52">
        <v>913.2</v>
      </c>
      <c r="EK28" s="52">
        <v>912.3</v>
      </c>
      <c r="EL28" s="57">
        <v>928.5</v>
      </c>
      <c r="EM28" s="57">
        <v>923</v>
      </c>
      <c r="EN28" s="50">
        <f t="shared" si="14"/>
        <v>-23.5</v>
      </c>
      <c r="EO28" s="51">
        <f t="shared" si="5"/>
        <v>-2.4828314844162706E-2</v>
      </c>
      <c r="EP28" s="50">
        <v>949.8</v>
      </c>
      <c r="EQ28" s="50">
        <v>945.7</v>
      </c>
      <c r="ER28" s="50">
        <v>856.8</v>
      </c>
      <c r="ES28" s="50">
        <v>853.8</v>
      </c>
      <c r="ET28" s="50">
        <v>877.9</v>
      </c>
      <c r="EU28" s="50">
        <v>892.1</v>
      </c>
      <c r="EV28" s="50">
        <v>899.4</v>
      </c>
      <c r="EW28" s="50">
        <v>892.5</v>
      </c>
      <c r="EX28" s="50">
        <v>889.3</v>
      </c>
      <c r="EY28" s="50">
        <v>881.6</v>
      </c>
      <c r="EZ28" s="50">
        <v>883.2</v>
      </c>
      <c r="FA28" s="50">
        <v>886.4</v>
      </c>
      <c r="FB28" s="50">
        <v>886.4</v>
      </c>
      <c r="FC28" s="50">
        <v>891.2</v>
      </c>
      <c r="FD28" s="50">
        <v>889.2</v>
      </c>
      <c r="FE28" s="50">
        <v>891.3</v>
      </c>
      <c r="FF28" s="50">
        <v>891.7</v>
      </c>
      <c r="FG28" s="50">
        <v>900.9</v>
      </c>
      <c r="FH28" s="50">
        <v>894.5</v>
      </c>
      <c r="FI28" s="50">
        <v>894.7</v>
      </c>
      <c r="FJ28" s="57">
        <v>894.4</v>
      </c>
      <c r="FK28" s="57">
        <v>896.1</v>
      </c>
      <c r="FL28" s="50">
        <f t="shared" si="15"/>
        <v>-53.699999999999932</v>
      </c>
      <c r="FM28" s="51">
        <f t="shared" si="6"/>
        <v>-5.6538218572330948E-2</v>
      </c>
      <c r="FN28" s="52">
        <v>629.9</v>
      </c>
      <c r="FO28" s="52">
        <v>596.29999999999995</v>
      </c>
      <c r="FP28" s="52">
        <v>306.10000000000002</v>
      </c>
      <c r="FQ28" s="52">
        <v>341.6</v>
      </c>
      <c r="FR28" s="52">
        <v>394.5</v>
      </c>
      <c r="FS28" s="52">
        <v>461.3</v>
      </c>
      <c r="FT28" s="52">
        <v>479.8</v>
      </c>
      <c r="FU28" s="52">
        <v>490.8</v>
      </c>
      <c r="FV28" s="52">
        <v>493.3</v>
      </c>
      <c r="FW28" s="52">
        <v>437</v>
      </c>
      <c r="FX28" s="52">
        <v>407.1</v>
      </c>
      <c r="FY28" s="52">
        <v>411.9</v>
      </c>
      <c r="FZ28" s="52">
        <v>443.7</v>
      </c>
      <c r="GA28" s="52">
        <v>455.4</v>
      </c>
      <c r="GB28" s="52">
        <v>464.8</v>
      </c>
      <c r="GC28" s="52">
        <v>474.8</v>
      </c>
      <c r="GD28" s="52">
        <v>488.7</v>
      </c>
      <c r="GE28" s="52">
        <v>501.4</v>
      </c>
      <c r="GF28" s="52">
        <v>507.4</v>
      </c>
      <c r="GG28" s="52">
        <v>513.79999999999995</v>
      </c>
      <c r="GH28" s="57">
        <v>523</v>
      </c>
      <c r="GI28" s="57">
        <v>531.20000000000005</v>
      </c>
      <c r="GJ28" s="50">
        <f t="shared" si="16"/>
        <v>-98.699999999999932</v>
      </c>
      <c r="GK28" s="51">
        <f t="shared" si="7"/>
        <v>-0.15669153833941885</v>
      </c>
      <c r="GL28" s="50">
        <v>827.7</v>
      </c>
      <c r="GM28" s="50">
        <v>835.4</v>
      </c>
      <c r="GN28" s="50">
        <v>792.8</v>
      </c>
      <c r="GO28" s="50">
        <v>774.4</v>
      </c>
      <c r="GP28" s="50">
        <v>756.3</v>
      </c>
      <c r="GQ28" s="50">
        <v>773</v>
      </c>
      <c r="GR28" s="50">
        <v>801.6</v>
      </c>
      <c r="GS28" s="50">
        <v>793.3</v>
      </c>
      <c r="GT28" s="50">
        <v>780.7</v>
      </c>
      <c r="GU28" s="50">
        <v>772.2</v>
      </c>
      <c r="GV28" s="50">
        <v>767.4</v>
      </c>
      <c r="GW28" s="50">
        <v>775.8</v>
      </c>
      <c r="GX28" s="50">
        <v>784</v>
      </c>
      <c r="GY28" s="50">
        <v>781.5</v>
      </c>
      <c r="GZ28" s="50">
        <v>787.2</v>
      </c>
      <c r="HA28" s="50">
        <v>779.8</v>
      </c>
      <c r="HB28" s="50">
        <v>780.9</v>
      </c>
      <c r="HC28" s="50">
        <v>783.1</v>
      </c>
      <c r="HD28" s="50">
        <v>784.6</v>
      </c>
      <c r="HE28" s="50">
        <v>785.3</v>
      </c>
      <c r="HF28" s="57">
        <v>785.2</v>
      </c>
      <c r="HG28" s="57">
        <v>785.4</v>
      </c>
      <c r="HH28" s="50">
        <f t="shared" si="17"/>
        <v>-42.300000000000068</v>
      </c>
      <c r="HI28" s="51">
        <f t="shared" si="8"/>
        <v>-5.1105472997462931E-2</v>
      </c>
    </row>
    <row r="29" spans="1:217" ht="15" thickBot="1">
      <c r="A29" s="45" t="s">
        <v>141</v>
      </c>
      <c r="B29" s="46">
        <v>3163.8</v>
      </c>
      <c r="C29" s="46">
        <v>3147.2</v>
      </c>
      <c r="D29" s="46">
        <v>2743.7</v>
      </c>
      <c r="E29" s="46">
        <v>2831.2</v>
      </c>
      <c r="F29" s="46">
        <v>2968.6</v>
      </c>
      <c r="G29" s="46">
        <v>3008.7</v>
      </c>
      <c r="H29" s="46">
        <v>3045.2</v>
      </c>
      <c r="I29" s="46">
        <v>3038.4</v>
      </c>
      <c r="J29" s="46">
        <v>3056.8</v>
      </c>
      <c r="K29" s="46">
        <v>3017.2</v>
      </c>
      <c r="L29" s="46">
        <v>3024.8</v>
      </c>
      <c r="M29" s="46">
        <v>3031.3</v>
      </c>
      <c r="N29" s="47">
        <v>3030</v>
      </c>
      <c r="O29" s="47">
        <v>3029.9</v>
      </c>
      <c r="P29" s="48">
        <v>3027.9</v>
      </c>
      <c r="Q29" s="48">
        <v>3035</v>
      </c>
      <c r="R29" s="48">
        <v>3048.1</v>
      </c>
      <c r="S29" s="48">
        <v>3064.2</v>
      </c>
      <c r="T29" s="48">
        <v>3061.9</v>
      </c>
      <c r="U29" s="49">
        <v>3064.4</v>
      </c>
      <c r="V29" s="49">
        <v>3083.1</v>
      </c>
      <c r="W29" s="49">
        <v>3098.2</v>
      </c>
      <c r="X29" s="50">
        <f t="shared" si="9"/>
        <v>-65.600000000000364</v>
      </c>
      <c r="Y29" s="51">
        <f t="shared" si="0"/>
        <v>-2.0734559706681952E-2</v>
      </c>
      <c r="Z29" s="52">
        <v>149.1</v>
      </c>
      <c r="AA29" s="52">
        <v>149.1</v>
      </c>
      <c r="AB29" s="52">
        <v>134.80000000000001</v>
      </c>
      <c r="AC29" s="52">
        <v>142.69999999999999</v>
      </c>
      <c r="AD29" s="52">
        <v>146.19999999999999</v>
      </c>
      <c r="AE29" s="52">
        <v>146.5</v>
      </c>
      <c r="AF29" s="52">
        <v>147.80000000000001</v>
      </c>
      <c r="AG29" s="52">
        <v>147.69999999999999</v>
      </c>
      <c r="AH29" s="52">
        <v>146.5</v>
      </c>
      <c r="AI29" s="52">
        <v>149</v>
      </c>
      <c r="AJ29" s="52">
        <v>150.30000000000001</v>
      </c>
      <c r="AK29" s="52">
        <v>150.19999999999999</v>
      </c>
      <c r="AL29" s="52">
        <v>145.69999999999999</v>
      </c>
      <c r="AM29" s="52">
        <v>148.4</v>
      </c>
      <c r="AN29" s="52">
        <v>147.80000000000001</v>
      </c>
      <c r="AO29" s="52">
        <v>146.4</v>
      </c>
      <c r="AP29" s="52">
        <v>144.9</v>
      </c>
      <c r="AQ29" s="52">
        <v>144.80000000000001</v>
      </c>
      <c r="AR29" s="52">
        <v>144.80000000000001</v>
      </c>
      <c r="AS29" s="52">
        <v>143.80000000000001</v>
      </c>
      <c r="AT29" s="53">
        <v>145.69999999999999</v>
      </c>
      <c r="AU29" s="53">
        <v>147.19999999999999</v>
      </c>
      <c r="AV29" s="50">
        <f t="shared" si="10"/>
        <v>-1.9000000000000057</v>
      </c>
      <c r="AW29" s="51">
        <f t="shared" si="1"/>
        <v>-1.2743125419181796E-2</v>
      </c>
      <c r="AX29" s="50">
        <v>536</v>
      </c>
      <c r="AY29" s="50">
        <v>527.9</v>
      </c>
      <c r="AZ29" s="50">
        <v>541.70000000000005</v>
      </c>
      <c r="BA29" s="50">
        <v>450.3</v>
      </c>
      <c r="BB29" s="50">
        <v>496</v>
      </c>
      <c r="BC29" s="50">
        <v>496.2</v>
      </c>
      <c r="BD29" s="50">
        <v>503</v>
      </c>
      <c r="BE29" s="50">
        <v>497.6</v>
      </c>
      <c r="BF29" s="50">
        <v>500.9</v>
      </c>
      <c r="BG29" s="50">
        <v>517.1</v>
      </c>
      <c r="BH29" s="50">
        <v>519.5</v>
      </c>
      <c r="BI29" s="50">
        <v>520.79999999999995</v>
      </c>
      <c r="BJ29" s="50">
        <v>526.5</v>
      </c>
      <c r="BK29" s="50">
        <v>526.20000000000005</v>
      </c>
      <c r="BL29" s="50">
        <v>527</v>
      </c>
      <c r="BM29" s="50">
        <v>523.4</v>
      </c>
      <c r="BN29" s="50">
        <v>530.1</v>
      </c>
      <c r="BO29" s="50">
        <v>535.9</v>
      </c>
      <c r="BP29" s="50">
        <v>533.1</v>
      </c>
      <c r="BQ29" s="50">
        <v>536.29999999999995</v>
      </c>
      <c r="BR29" s="53">
        <v>542.1</v>
      </c>
      <c r="BS29" s="53">
        <v>547.1</v>
      </c>
      <c r="BT29" s="50">
        <f t="shared" si="11"/>
        <v>11.100000000000023</v>
      </c>
      <c r="BU29" s="51">
        <f t="shared" si="2"/>
        <v>7.4446680080483052E-2</v>
      </c>
      <c r="BV29" s="52">
        <v>599.1</v>
      </c>
      <c r="BW29" s="52">
        <v>598.9</v>
      </c>
      <c r="BX29" s="52">
        <v>553.70000000000005</v>
      </c>
      <c r="BY29" s="52">
        <v>561.4</v>
      </c>
      <c r="BZ29" s="52">
        <v>577.1</v>
      </c>
      <c r="CA29" s="52">
        <v>577.20000000000005</v>
      </c>
      <c r="CB29" s="52">
        <v>583.29999999999995</v>
      </c>
      <c r="CC29" s="52">
        <v>583.1</v>
      </c>
      <c r="CD29" s="52">
        <v>590.4</v>
      </c>
      <c r="CE29" s="52">
        <v>601.20000000000005</v>
      </c>
      <c r="CF29" s="52">
        <v>605.1</v>
      </c>
      <c r="CG29" s="52">
        <v>606</v>
      </c>
      <c r="CH29" s="52">
        <v>601.20000000000005</v>
      </c>
      <c r="CI29" s="52">
        <v>598.29999999999995</v>
      </c>
      <c r="CJ29" s="52">
        <v>597.5</v>
      </c>
      <c r="CK29" s="52">
        <v>597.6</v>
      </c>
      <c r="CL29" s="52">
        <v>600.5</v>
      </c>
      <c r="CM29" s="52">
        <v>605.5</v>
      </c>
      <c r="CN29" s="52">
        <v>605.9</v>
      </c>
      <c r="CO29" s="52">
        <v>607.29999999999995</v>
      </c>
      <c r="CP29" s="53">
        <v>611.5</v>
      </c>
      <c r="CQ29" s="53">
        <v>613.79999999999995</v>
      </c>
      <c r="CR29" s="50">
        <f t="shared" si="12"/>
        <v>14.699999999999932</v>
      </c>
      <c r="CS29" s="51">
        <f t="shared" si="3"/>
        <v>2.4536805207811603E-2</v>
      </c>
      <c r="CT29" s="50">
        <v>143.5</v>
      </c>
      <c r="CU29" s="50">
        <v>141.6</v>
      </c>
      <c r="CV29" s="50">
        <v>138.80000000000001</v>
      </c>
      <c r="CW29" s="50">
        <v>138.30000000000001</v>
      </c>
      <c r="CX29" s="50">
        <v>138.5</v>
      </c>
      <c r="CY29" s="50">
        <v>139</v>
      </c>
      <c r="CZ29" s="50">
        <v>139</v>
      </c>
      <c r="DA29" s="50">
        <v>139.19999999999999</v>
      </c>
      <c r="DB29" s="50">
        <v>139.4</v>
      </c>
      <c r="DC29" s="50">
        <v>139.9</v>
      </c>
      <c r="DD29" s="50">
        <v>141</v>
      </c>
      <c r="DE29" s="50">
        <v>140.69999999999999</v>
      </c>
      <c r="DF29" s="50">
        <v>140.30000000000001</v>
      </c>
      <c r="DG29" s="50">
        <v>140.9</v>
      </c>
      <c r="DH29" s="50">
        <v>140.80000000000001</v>
      </c>
      <c r="DI29" s="50">
        <v>140.4</v>
      </c>
      <c r="DJ29" s="50">
        <v>140</v>
      </c>
      <c r="DK29" s="50">
        <v>138.80000000000001</v>
      </c>
      <c r="DL29" s="50">
        <v>139</v>
      </c>
      <c r="DM29" s="50">
        <v>139.1</v>
      </c>
      <c r="DN29" s="53">
        <v>139.69999999999999</v>
      </c>
      <c r="DO29" s="53">
        <v>140</v>
      </c>
      <c r="DP29" s="50">
        <f t="shared" si="13"/>
        <v>-3.5</v>
      </c>
      <c r="DQ29" s="51">
        <f t="shared" si="4"/>
        <v>-2.4390243902439025E-2</v>
      </c>
      <c r="DR29" s="52">
        <v>347.4</v>
      </c>
      <c r="DS29" s="52">
        <v>301.5</v>
      </c>
      <c r="DT29" s="52">
        <v>305.10000000000002</v>
      </c>
      <c r="DU29" s="52">
        <v>308</v>
      </c>
      <c r="DV29" s="52">
        <v>324.7</v>
      </c>
      <c r="DW29" s="52">
        <v>334.3</v>
      </c>
      <c r="DX29" s="52">
        <v>339.5</v>
      </c>
      <c r="DY29" s="52">
        <v>342.7</v>
      </c>
      <c r="DZ29" s="52">
        <v>350.5</v>
      </c>
      <c r="EA29" s="52">
        <v>328.8</v>
      </c>
      <c r="EB29" s="52">
        <v>333.9</v>
      </c>
      <c r="EC29" s="52">
        <v>334.1</v>
      </c>
      <c r="ED29" s="52">
        <v>332.9</v>
      </c>
      <c r="EE29" s="52">
        <v>328.2</v>
      </c>
      <c r="EF29" s="52">
        <v>327.8</v>
      </c>
      <c r="EG29" s="52">
        <v>326.10000000000002</v>
      </c>
      <c r="EH29" s="52">
        <v>324.60000000000002</v>
      </c>
      <c r="EI29" s="52">
        <v>327.39999999999998</v>
      </c>
      <c r="EJ29" s="52">
        <v>326.8</v>
      </c>
      <c r="EK29" s="52">
        <v>328.7</v>
      </c>
      <c r="EL29" s="53">
        <v>332.2</v>
      </c>
      <c r="EM29" s="53">
        <v>335.1</v>
      </c>
      <c r="EN29" s="50">
        <f t="shared" si="14"/>
        <v>-12.299999999999955</v>
      </c>
      <c r="EO29" s="51">
        <f t="shared" si="5"/>
        <v>-3.5405872193436834E-2</v>
      </c>
      <c r="EP29" s="50">
        <v>481.5</v>
      </c>
      <c r="EQ29" s="50">
        <v>485.1</v>
      </c>
      <c r="ER29" s="50">
        <v>430</v>
      </c>
      <c r="ES29" s="50">
        <v>439.7</v>
      </c>
      <c r="ET29" s="50">
        <v>454.8</v>
      </c>
      <c r="EU29" s="50">
        <v>460.5</v>
      </c>
      <c r="EV29" s="50">
        <v>465.3</v>
      </c>
      <c r="EW29" s="50">
        <v>464.3</v>
      </c>
      <c r="EX29" s="50">
        <v>463.9</v>
      </c>
      <c r="EY29" s="50">
        <v>460</v>
      </c>
      <c r="EZ29" s="50">
        <v>461.3</v>
      </c>
      <c r="FA29" s="50">
        <v>461.5</v>
      </c>
      <c r="FB29" s="50">
        <v>463.2</v>
      </c>
      <c r="FC29" s="50">
        <v>463.1</v>
      </c>
      <c r="FD29" s="50">
        <v>465</v>
      </c>
      <c r="FE29" s="50">
        <v>466</v>
      </c>
      <c r="FF29" s="50">
        <v>465.7</v>
      </c>
      <c r="FG29" s="50">
        <v>469</v>
      </c>
      <c r="FH29" s="50">
        <v>471.7</v>
      </c>
      <c r="FI29" s="50">
        <v>470.6</v>
      </c>
      <c r="FJ29" s="53">
        <v>469.2</v>
      </c>
      <c r="FK29" s="53">
        <v>469.1</v>
      </c>
      <c r="FL29" s="50">
        <f t="shared" si="15"/>
        <v>-12.399999999999977</v>
      </c>
      <c r="FM29" s="51">
        <f t="shared" si="6"/>
        <v>-2.5752855659397667E-2</v>
      </c>
      <c r="FN29" s="52">
        <v>315.60000000000002</v>
      </c>
      <c r="FO29" s="52">
        <v>302.7</v>
      </c>
      <c r="FP29" s="52">
        <v>186.4</v>
      </c>
      <c r="FQ29" s="52">
        <v>222.8</v>
      </c>
      <c r="FR29" s="52">
        <v>268.60000000000002</v>
      </c>
      <c r="FS29" s="52">
        <v>289.3</v>
      </c>
      <c r="FT29" s="52">
        <v>293.5</v>
      </c>
      <c r="FU29" s="52">
        <v>292.3</v>
      </c>
      <c r="FV29" s="52">
        <v>295.7</v>
      </c>
      <c r="FW29" s="52">
        <v>272.10000000000002</v>
      </c>
      <c r="FX29" s="52">
        <v>270.7</v>
      </c>
      <c r="FY29" s="52">
        <v>272.7</v>
      </c>
      <c r="FZ29" s="52">
        <v>273.8</v>
      </c>
      <c r="GA29" s="52">
        <v>276.10000000000002</v>
      </c>
      <c r="GB29" s="52">
        <v>275.10000000000002</v>
      </c>
      <c r="GC29" s="52">
        <v>277.2</v>
      </c>
      <c r="GD29" s="52">
        <v>284.2</v>
      </c>
      <c r="GE29" s="52">
        <v>286.60000000000002</v>
      </c>
      <c r="GF29" s="52">
        <v>284.5</v>
      </c>
      <c r="GG29" s="52">
        <v>284.60000000000002</v>
      </c>
      <c r="GH29" s="53">
        <v>288.10000000000002</v>
      </c>
      <c r="GI29" s="53">
        <v>291.39999999999998</v>
      </c>
      <c r="GJ29" s="50">
        <f t="shared" si="16"/>
        <v>-24.200000000000045</v>
      </c>
      <c r="GK29" s="51">
        <f t="shared" si="7"/>
        <v>-7.6679340937896204E-2</v>
      </c>
      <c r="GL29" s="50">
        <v>428.4</v>
      </c>
      <c r="GM29" s="50">
        <v>431.8</v>
      </c>
      <c r="GN29" s="50">
        <v>411</v>
      </c>
      <c r="GO29" s="50">
        <v>407.7</v>
      </c>
      <c r="GP29" s="50">
        <v>407.6</v>
      </c>
      <c r="GQ29" s="50">
        <v>410.4</v>
      </c>
      <c r="GR29" s="50">
        <v>417.6</v>
      </c>
      <c r="GS29" s="50">
        <v>416.3</v>
      </c>
      <c r="GT29" s="50">
        <v>413.2</v>
      </c>
      <c r="GU29" s="50">
        <v>406.3</v>
      </c>
      <c r="GV29" s="50">
        <v>401.7</v>
      </c>
      <c r="GW29" s="50">
        <v>402.7</v>
      </c>
      <c r="GX29" s="50">
        <v>403.7</v>
      </c>
      <c r="GY29" s="50">
        <v>407</v>
      </c>
      <c r="GZ29" s="50">
        <v>404.4</v>
      </c>
      <c r="HA29" s="50">
        <v>415.3</v>
      </c>
      <c r="HB29" s="50">
        <v>414.7</v>
      </c>
      <c r="HC29" s="50">
        <v>412</v>
      </c>
      <c r="HD29" s="50">
        <v>410.9</v>
      </c>
      <c r="HE29" s="50">
        <v>408.5</v>
      </c>
      <c r="HF29" s="53">
        <v>409.7</v>
      </c>
      <c r="HG29" s="53">
        <v>409.1</v>
      </c>
      <c r="HH29" s="50">
        <f t="shared" si="17"/>
        <v>-19.299999999999955</v>
      </c>
      <c r="HI29" s="51">
        <f t="shared" si="8"/>
        <v>-4.5051353874883182E-2</v>
      </c>
    </row>
    <row r="30" spans="1:217" ht="15" thickBot="1">
      <c r="A30" s="45" t="s">
        <v>142</v>
      </c>
      <c r="B30" s="46">
        <v>1590.9</v>
      </c>
      <c r="C30" s="46">
        <v>1572.4</v>
      </c>
      <c r="D30" s="46">
        <v>1395.5</v>
      </c>
      <c r="E30" s="46">
        <v>1414.6</v>
      </c>
      <c r="F30" s="46">
        <v>1459.3</v>
      </c>
      <c r="G30" s="46">
        <v>1487.7</v>
      </c>
      <c r="H30" s="46">
        <v>1492.2</v>
      </c>
      <c r="I30" s="46">
        <v>1502.2</v>
      </c>
      <c r="J30" s="46">
        <v>1513.7</v>
      </c>
      <c r="K30" s="46">
        <v>1509</v>
      </c>
      <c r="L30" s="46">
        <v>1513.4</v>
      </c>
      <c r="M30" s="46">
        <v>1515.2</v>
      </c>
      <c r="N30" s="47">
        <v>1510.8</v>
      </c>
      <c r="O30" s="47">
        <v>1523.2</v>
      </c>
      <c r="P30" s="48">
        <v>1517.6</v>
      </c>
      <c r="Q30" s="48">
        <v>1518.8</v>
      </c>
      <c r="R30" s="48">
        <v>1525.4</v>
      </c>
      <c r="S30" s="48">
        <v>1534.9</v>
      </c>
      <c r="T30" s="48">
        <v>1531.2</v>
      </c>
      <c r="U30" s="49">
        <v>1538.9</v>
      </c>
      <c r="V30" s="49">
        <v>1540.9</v>
      </c>
      <c r="W30" s="49">
        <v>1539.9</v>
      </c>
      <c r="X30" s="50">
        <f t="shared" si="9"/>
        <v>-51</v>
      </c>
      <c r="Y30" s="51">
        <f t="shared" si="0"/>
        <v>-3.2057326041863093E-2</v>
      </c>
      <c r="Z30" s="52">
        <v>79.599999999999994</v>
      </c>
      <c r="AA30" s="52">
        <v>77</v>
      </c>
      <c r="AB30" s="52">
        <v>70.099999999999994</v>
      </c>
      <c r="AC30" s="52">
        <v>71.3</v>
      </c>
      <c r="AD30" s="52">
        <v>69.5</v>
      </c>
      <c r="AE30" s="52">
        <v>69.099999999999994</v>
      </c>
      <c r="AF30" s="52">
        <v>69.099999999999994</v>
      </c>
      <c r="AG30" s="52">
        <v>66.7</v>
      </c>
      <c r="AH30" s="52">
        <v>71.3</v>
      </c>
      <c r="AI30" s="52">
        <v>76.5</v>
      </c>
      <c r="AJ30" s="52">
        <v>77.900000000000006</v>
      </c>
      <c r="AK30" s="52">
        <v>79.3</v>
      </c>
      <c r="AL30" s="52">
        <v>73</v>
      </c>
      <c r="AM30" s="52">
        <v>79.5</v>
      </c>
      <c r="AN30" s="52">
        <v>76.400000000000006</v>
      </c>
      <c r="AO30" s="52">
        <v>75.400000000000006</v>
      </c>
      <c r="AP30" s="52">
        <v>75.2</v>
      </c>
      <c r="AQ30" s="52">
        <v>75.5</v>
      </c>
      <c r="AR30" s="52">
        <v>74.7</v>
      </c>
      <c r="AS30" s="52">
        <v>74.599999999999994</v>
      </c>
      <c r="AT30" s="53">
        <v>74.3</v>
      </c>
      <c r="AU30" s="53">
        <v>74.900000000000006</v>
      </c>
      <c r="AV30" s="50">
        <f t="shared" si="10"/>
        <v>-4.6999999999999886</v>
      </c>
      <c r="AW30" s="51">
        <f t="shared" si="1"/>
        <v>-5.9045226130653126E-2</v>
      </c>
      <c r="AX30" s="50">
        <v>224.2</v>
      </c>
      <c r="AY30" s="50">
        <v>223.1</v>
      </c>
      <c r="AZ30" s="50">
        <v>226.7</v>
      </c>
      <c r="BA30" s="50">
        <v>212.3</v>
      </c>
      <c r="BB30" s="50">
        <v>215.7</v>
      </c>
      <c r="BC30" s="50">
        <v>217.3</v>
      </c>
      <c r="BD30" s="50">
        <v>218.2</v>
      </c>
      <c r="BE30" s="50">
        <v>220.9</v>
      </c>
      <c r="BF30" s="50">
        <v>222.4</v>
      </c>
      <c r="BG30" s="50">
        <v>216</v>
      </c>
      <c r="BH30" s="50">
        <v>218.2</v>
      </c>
      <c r="BI30" s="50">
        <v>218.4</v>
      </c>
      <c r="BJ30" s="50">
        <v>218.1</v>
      </c>
      <c r="BK30" s="50">
        <v>219.8</v>
      </c>
      <c r="BL30" s="50">
        <v>219.5</v>
      </c>
      <c r="BM30" s="50">
        <v>220.1</v>
      </c>
      <c r="BN30" s="50">
        <v>220.8</v>
      </c>
      <c r="BO30" s="50">
        <v>222.9</v>
      </c>
      <c r="BP30" s="50">
        <v>221.4</v>
      </c>
      <c r="BQ30" s="50">
        <v>223.4</v>
      </c>
      <c r="BR30" s="53">
        <v>224.2</v>
      </c>
      <c r="BS30" s="53">
        <v>218.7</v>
      </c>
      <c r="BT30" s="50">
        <f t="shared" si="11"/>
        <v>-5.5</v>
      </c>
      <c r="BU30" s="51">
        <f t="shared" si="2"/>
        <v>-6.9095477386934681E-2</v>
      </c>
      <c r="BV30" s="52">
        <v>309.8</v>
      </c>
      <c r="BW30" s="52">
        <v>307.39999999999998</v>
      </c>
      <c r="BX30" s="52">
        <v>287.89999999999998</v>
      </c>
      <c r="BY30" s="52">
        <v>293.7</v>
      </c>
      <c r="BZ30" s="52">
        <v>299.3</v>
      </c>
      <c r="CA30" s="52">
        <v>299.7</v>
      </c>
      <c r="CB30" s="52">
        <v>299.10000000000002</v>
      </c>
      <c r="CC30" s="52">
        <v>301.5</v>
      </c>
      <c r="CD30" s="52">
        <v>305</v>
      </c>
      <c r="CE30" s="52">
        <v>304.7</v>
      </c>
      <c r="CF30" s="52">
        <v>308.2</v>
      </c>
      <c r="CG30" s="52">
        <v>307.2</v>
      </c>
      <c r="CH30" s="52">
        <v>307.3</v>
      </c>
      <c r="CI30" s="52">
        <v>306.8</v>
      </c>
      <c r="CJ30" s="52">
        <v>303.8</v>
      </c>
      <c r="CK30" s="52">
        <v>302.2</v>
      </c>
      <c r="CL30" s="52">
        <v>302.5</v>
      </c>
      <c r="CM30" s="52">
        <v>303</v>
      </c>
      <c r="CN30" s="52">
        <v>304.10000000000002</v>
      </c>
      <c r="CO30" s="52">
        <v>307</v>
      </c>
      <c r="CP30" s="53">
        <v>308.89999999999998</v>
      </c>
      <c r="CQ30" s="53">
        <v>309.2</v>
      </c>
      <c r="CR30" s="50">
        <f t="shared" si="12"/>
        <v>-0.60000000000002274</v>
      </c>
      <c r="CS30" s="51">
        <f t="shared" si="3"/>
        <v>-1.9367333763719262E-3</v>
      </c>
      <c r="CT30" s="50">
        <v>110.3</v>
      </c>
      <c r="CU30" s="50">
        <v>110.5</v>
      </c>
      <c r="CV30" s="50">
        <v>107.8</v>
      </c>
      <c r="CW30" s="50">
        <v>107.6</v>
      </c>
      <c r="CX30" s="50">
        <v>106.9</v>
      </c>
      <c r="CY30" s="50">
        <v>107.6</v>
      </c>
      <c r="CZ30" s="50">
        <v>107.5</v>
      </c>
      <c r="DA30" s="50">
        <v>108</v>
      </c>
      <c r="DB30" s="50">
        <v>109.3</v>
      </c>
      <c r="DC30" s="50">
        <v>109.8</v>
      </c>
      <c r="DD30" s="50">
        <v>109.6</v>
      </c>
      <c r="DE30" s="50">
        <v>109.8</v>
      </c>
      <c r="DF30" s="50">
        <v>110.2</v>
      </c>
      <c r="DG30" s="50">
        <v>110.7</v>
      </c>
      <c r="DH30" s="50">
        <v>110.2</v>
      </c>
      <c r="DI30" s="50">
        <v>109.6</v>
      </c>
      <c r="DJ30" s="50">
        <v>109.7</v>
      </c>
      <c r="DK30" s="50">
        <v>109.7</v>
      </c>
      <c r="DL30" s="50">
        <v>109.7</v>
      </c>
      <c r="DM30" s="50">
        <v>110.7</v>
      </c>
      <c r="DN30" s="53">
        <v>110.3</v>
      </c>
      <c r="DO30" s="53">
        <v>110.5</v>
      </c>
      <c r="DP30" s="50">
        <f t="shared" si="13"/>
        <v>0.20000000000000284</v>
      </c>
      <c r="DQ30" s="51">
        <f t="shared" si="4"/>
        <v>1.8132366273798989E-3</v>
      </c>
      <c r="DR30" s="52">
        <v>140</v>
      </c>
      <c r="DS30" s="52">
        <v>122.4</v>
      </c>
      <c r="DT30" s="52">
        <v>123.8</v>
      </c>
      <c r="DU30" s="52">
        <v>124.9</v>
      </c>
      <c r="DV30" s="52">
        <v>126.8</v>
      </c>
      <c r="DW30" s="52">
        <v>131.4</v>
      </c>
      <c r="DX30" s="52">
        <v>130.80000000000001</v>
      </c>
      <c r="DY30" s="52">
        <v>130.6</v>
      </c>
      <c r="DZ30" s="52">
        <v>132.19999999999999</v>
      </c>
      <c r="EA30" s="52">
        <v>134.69999999999999</v>
      </c>
      <c r="EB30" s="52">
        <v>136.4</v>
      </c>
      <c r="EC30" s="52">
        <v>136</v>
      </c>
      <c r="ED30" s="52">
        <v>135</v>
      </c>
      <c r="EE30" s="52">
        <v>136</v>
      </c>
      <c r="EF30" s="52">
        <v>134.6</v>
      </c>
      <c r="EG30" s="52">
        <v>135.6</v>
      </c>
      <c r="EH30" s="52">
        <v>135.9</v>
      </c>
      <c r="EI30" s="52">
        <v>135.19999999999999</v>
      </c>
      <c r="EJ30" s="52">
        <v>135.4</v>
      </c>
      <c r="EK30" s="52">
        <v>134.9</v>
      </c>
      <c r="EL30" s="53">
        <v>133.5</v>
      </c>
      <c r="EM30" s="53">
        <v>134.6</v>
      </c>
      <c r="EN30" s="50">
        <f t="shared" si="14"/>
        <v>-5.4000000000000057</v>
      </c>
      <c r="EO30" s="51">
        <f t="shared" si="5"/>
        <v>-3.8571428571428611E-2</v>
      </c>
      <c r="EP30" s="50">
        <v>237.3</v>
      </c>
      <c r="EQ30" s="50">
        <v>233.6</v>
      </c>
      <c r="ER30" s="50">
        <v>212.5</v>
      </c>
      <c r="ES30" s="50">
        <v>211.7</v>
      </c>
      <c r="ET30" s="50">
        <v>221.4</v>
      </c>
      <c r="EU30" s="50">
        <v>225.2</v>
      </c>
      <c r="EV30" s="50">
        <v>224.9</v>
      </c>
      <c r="EW30" s="50">
        <v>224.5</v>
      </c>
      <c r="EX30" s="50">
        <v>225.2</v>
      </c>
      <c r="EY30" s="50">
        <v>220.6</v>
      </c>
      <c r="EZ30" s="50">
        <v>220.6</v>
      </c>
      <c r="FA30" s="50">
        <v>221</v>
      </c>
      <c r="FB30" s="50">
        <v>220.9</v>
      </c>
      <c r="FC30" s="50">
        <v>221.5</v>
      </c>
      <c r="FD30" s="50">
        <v>220.8</v>
      </c>
      <c r="FE30" s="50">
        <v>220.6</v>
      </c>
      <c r="FF30" s="50">
        <v>219.7</v>
      </c>
      <c r="FG30" s="50">
        <v>221.2</v>
      </c>
      <c r="FH30" s="50">
        <v>222.4</v>
      </c>
      <c r="FI30" s="50">
        <v>222.7</v>
      </c>
      <c r="FJ30" s="53">
        <v>223.5</v>
      </c>
      <c r="FK30" s="53">
        <v>224.1</v>
      </c>
      <c r="FL30" s="50">
        <f t="shared" si="15"/>
        <v>-13.200000000000017</v>
      </c>
      <c r="FM30" s="51">
        <f t="shared" si="6"/>
        <v>-5.5625790139064546E-2</v>
      </c>
      <c r="FN30" s="52">
        <v>145.19999999999999</v>
      </c>
      <c r="FO30" s="52">
        <v>142.19999999999999</v>
      </c>
      <c r="FP30" s="52">
        <v>71.400000000000006</v>
      </c>
      <c r="FQ30" s="52">
        <v>84.8</v>
      </c>
      <c r="FR30" s="52">
        <v>104.2</v>
      </c>
      <c r="FS30" s="52">
        <v>113.1</v>
      </c>
      <c r="FT30" s="52">
        <v>114.5</v>
      </c>
      <c r="FU30" s="52">
        <v>119.1</v>
      </c>
      <c r="FV30" s="52">
        <v>119.3</v>
      </c>
      <c r="FW30" s="52">
        <v>119.6</v>
      </c>
      <c r="FX30" s="52">
        <v>117.7</v>
      </c>
      <c r="FY30" s="52">
        <v>118.7</v>
      </c>
      <c r="FZ30" s="52">
        <v>120.2</v>
      </c>
      <c r="GA30" s="52">
        <v>121.9</v>
      </c>
      <c r="GB30" s="52">
        <v>123.6</v>
      </c>
      <c r="GC30" s="52">
        <v>125.3</v>
      </c>
      <c r="GD30" s="52">
        <v>129.1</v>
      </c>
      <c r="GE30" s="52">
        <v>135</v>
      </c>
      <c r="GF30" s="52">
        <v>131.6</v>
      </c>
      <c r="GG30" s="52">
        <v>132.69999999999999</v>
      </c>
      <c r="GH30" s="53">
        <v>133.69999999999999</v>
      </c>
      <c r="GI30" s="53">
        <v>135.69999999999999</v>
      </c>
      <c r="GJ30" s="50">
        <f t="shared" si="16"/>
        <v>-9.5</v>
      </c>
      <c r="GK30" s="51">
        <f t="shared" si="7"/>
        <v>-6.5426997245179072E-2</v>
      </c>
      <c r="GL30" s="50">
        <v>263.39999999999998</v>
      </c>
      <c r="GM30" s="50">
        <v>261.5</v>
      </c>
      <c r="GN30" s="50">
        <v>239</v>
      </c>
      <c r="GO30" s="50">
        <v>233.5</v>
      </c>
      <c r="GP30" s="50">
        <v>241.1</v>
      </c>
      <c r="GQ30" s="50">
        <v>249.6</v>
      </c>
      <c r="GR30" s="50">
        <v>252.7</v>
      </c>
      <c r="GS30" s="50">
        <v>255.1</v>
      </c>
      <c r="GT30" s="50">
        <v>253.1</v>
      </c>
      <c r="GU30" s="50">
        <v>251.3</v>
      </c>
      <c r="GV30" s="50">
        <v>248.7</v>
      </c>
      <c r="GW30" s="50">
        <v>249.3</v>
      </c>
      <c r="GX30" s="50">
        <v>250.5</v>
      </c>
      <c r="GY30" s="50">
        <v>251.5</v>
      </c>
      <c r="GZ30" s="50">
        <v>251.9</v>
      </c>
      <c r="HA30" s="50">
        <v>253.1</v>
      </c>
      <c r="HB30" s="50">
        <v>255.6</v>
      </c>
      <c r="HC30" s="50">
        <v>255.4</v>
      </c>
      <c r="HD30" s="50">
        <v>255.4</v>
      </c>
      <c r="HE30" s="50">
        <v>255.7</v>
      </c>
      <c r="HF30" s="53">
        <v>255.1</v>
      </c>
      <c r="HG30" s="53">
        <v>255.1</v>
      </c>
      <c r="HH30" s="50">
        <f t="shared" si="17"/>
        <v>-8.2999999999999829</v>
      </c>
      <c r="HI30" s="51">
        <f t="shared" si="8"/>
        <v>-3.1511009870918691E-2</v>
      </c>
    </row>
    <row r="31" spans="1:217" ht="15" thickBot="1">
      <c r="A31" s="54" t="s">
        <v>143</v>
      </c>
      <c r="B31" s="46">
        <v>1428.8</v>
      </c>
      <c r="C31" s="46">
        <v>1422.9</v>
      </c>
      <c r="D31" s="46">
        <v>1290.2</v>
      </c>
      <c r="E31" s="46">
        <v>1313.9</v>
      </c>
      <c r="F31" s="55">
        <v>1345</v>
      </c>
      <c r="G31" s="46">
        <v>1355.8</v>
      </c>
      <c r="H31" s="46">
        <v>1367.6</v>
      </c>
      <c r="I31" s="46">
        <v>1361.7</v>
      </c>
      <c r="J31" s="46">
        <v>1367.9</v>
      </c>
      <c r="K31" s="46">
        <v>1356.1</v>
      </c>
      <c r="L31" s="46">
        <v>1354.7</v>
      </c>
      <c r="M31" s="46">
        <v>1363.5</v>
      </c>
      <c r="N31" s="47">
        <v>1360.2</v>
      </c>
      <c r="O31" s="47">
        <v>1373.8</v>
      </c>
      <c r="P31" s="48">
        <v>1371.5</v>
      </c>
      <c r="Q31" s="48">
        <v>1370.2</v>
      </c>
      <c r="R31" s="48">
        <v>1376.2</v>
      </c>
      <c r="S31" s="48">
        <v>1382.4</v>
      </c>
      <c r="T31" s="48">
        <v>1385.1</v>
      </c>
      <c r="U31" s="56">
        <v>1387.6</v>
      </c>
      <c r="V31" s="56">
        <v>1388.8</v>
      </c>
      <c r="W31" s="56">
        <v>1391.5</v>
      </c>
      <c r="X31" s="50">
        <f t="shared" si="9"/>
        <v>-37.299999999999955</v>
      </c>
      <c r="Y31" s="51">
        <f t="shared" si="0"/>
        <v>-2.6105823068309039E-2</v>
      </c>
      <c r="Z31" s="52">
        <v>64.900000000000006</v>
      </c>
      <c r="AA31" s="52">
        <v>66.900000000000006</v>
      </c>
      <c r="AB31" s="52">
        <v>61.4</v>
      </c>
      <c r="AC31" s="52">
        <v>63.7</v>
      </c>
      <c r="AD31" s="52">
        <v>62.6</v>
      </c>
      <c r="AE31" s="52">
        <v>61.9</v>
      </c>
      <c r="AF31" s="52">
        <v>62.8</v>
      </c>
      <c r="AG31" s="52">
        <v>62.5</v>
      </c>
      <c r="AH31" s="52">
        <v>63.9</v>
      </c>
      <c r="AI31" s="52">
        <v>63.5</v>
      </c>
      <c r="AJ31" s="52">
        <v>64.599999999999994</v>
      </c>
      <c r="AK31" s="52">
        <v>63.4</v>
      </c>
      <c r="AL31" s="52">
        <v>60.2</v>
      </c>
      <c r="AM31" s="52">
        <v>65.7</v>
      </c>
      <c r="AN31" s="52">
        <v>64.7</v>
      </c>
      <c r="AO31" s="52">
        <v>64.400000000000006</v>
      </c>
      <c r="AP31" s="52">
        <v>65.2</v>
      </c>
      <c r="AQ31" s="52">
        <v>64.8</v>
      </c>
      <c r="AR31" s="52">
        <v>63</v>
      </c>
      <c r="AS31" s="52">
        <v>63.2</v>
      </c>
      <c r="AT31" s="57">
        <v>63.7</v>
      </c>
      <c r="AU31" s="57">
        <v>63.7</v>
      </c>
      <c r="AV31" s="50">
        <f t="shared" si="10"/>
        <v>-1.2000000000000028</v>
      </c>
      <c r="AW31" s="51">
        <f t="shared" si="1"/>
        <v>-1.848998459167955E-2</v>
      </c>
      <c r="AX31" s="50">
        <v>170.4</v>
      </c>
      <c r="AY31" s="50">
        <v>168.5</v>
      </c>
      <c r="AZ31" s="50">
        <v>167.7</v>
      </c>
      <c r="BA31" s="50">
        <v>156.19999999999999</v>
      </c>
      <c r="BB31" s="50">
        <v>158.1</v>
      </c>
      <c r="BC31" s="50">
        <v>155.1</v>
      </c>
      <c r="BD31" s="50">
        <v>157.30000000000001</v>
      </c>
      <c r="BE31" s="50">
        <v>156.9</v>
      </c>
      <c r="BF31" s="50">
        <v>156.80000000000001</v>
      </c>
      <c r="BG31" s="50">
        <v>157.19999999999999</v>
      </c>
      <c r="BH31" s="50">
        <v>157</v>
      </c>
      <c r="BI31" s="50">
        <v>157.80000000000001</v>
      </c>
      <c r="BJ31" s="50">
        <v>157.30000000000001</v>
      </c>
      <c r="BK31" s="50">
        <v>158.30000000000001</v>
      </c>
      <c r="BL31" s="50">
        <v>158.19999999999999</v>
      </c>
      <c r="BM31" s="50">
        <v>158.1</v>
      </c>
      <c r="BN31" s="50">
        <v>159.1</v>
      </c>
      <c r="BO31" s="50">
        <v>160.69999999999999</v>
      </c>
      <c r="BP31" s="50">
        <v>163.1</v>
      </c>
      <c r="BQ31" s="50">
        <v>162.9</v>
      </c>
      <c r="BR31" s="57">
        <v>163.6</v>
      </c>
      <c r="BS31" s="57">
        <v>163.9</v>
      </c>
      <c r="BT31" s="50">
        <f t="shared" si="11"/>
        <v>-6.5</v>
      </c>
      <c r="BU31" s="51">
        <f t="shared" si="2"/>
        <v>-0.10015408320493066</v>
      </c>
      <c r="BV31" s="52">
        <v>267.10000000000002</v>
      </c>
      <c r="BW31" s="52">
        <v>266.7</v>
      </c>
      <c r="BX31" s="52">
        <v>254</v>
      </c>
      <c r="BY31" s="52">
        <v>258.5</v>
      </c>
      <c r="BZ31" s="52">
        <v>263.2</v>
      </c>
      <c r="CA31" s="52">
        <v>263.3</v>
      </c>
      <c r="CB31" s="52">
        <v>266.89999999999998</v>
      </c>
      <c r="CC31" s="52">
        <v>266.60000000000002</v>
      </c>
      <c r="CD31" s="52">
        <v>267.5</v>
      </c>
      <c r="CE31" s="52">
        <v>262.89999999999998</v>
      </c>
      <c r="CF31" s="52">
        <v>263.39999999999998</v>
      </c>
      <c r="CG31" s="52">
        <v>267.89999999999998</v>
      </c>
      <c r="CH31" s="52">
        <v>266.10000000000002</v>
      </c>
      <c r="CI31" s="52">
        <v>268.39999999999998</v>
      </c>
      <c r="CJ31" s="52">
        <v>267.60000000000002</v>
      </c>
      <c r="CK31" s="52">
        <v>266.89999999999998</v>
      </c>
      <c r="CL31" s="52">
        <v>268.60000000000002</v>
      </c>
      <c r="CM31" s="52">
        <v>270.7</v>
      </c>
      <c r="CN31" s="52">
        <v>270.7</v>
      </c>
      <c r="CO31" s="52">
        <v>274.10000000000002</v>
      </c>
      <c r="CP31" s="57">
        <v>274.8</v>
      </c>
      <c r="CQ31" s="57">
        <v>276</v>
      </c>
      <c r="CR31" s="50">
        <f t="shared" si="12"/>
        <v>8.8999999999999773</v>
      </c>
      <c r="CS31" s="51">
        <f t="shared" si="3"/>
        <v>3.3320853612878981E-2</v>
      </c>
      <c r="CT31" s="50">
        <v>78.2</v>
      </c>
      <c r="CU31" s="50">
        <v>77.3</v>
      </c>
      <c r="CV31" s="50">
        <v>76.599999999999994</v>
      </c>
      <c r="CW31" s="50">
        <v>75.8</v>
      </c>
      <c r="CX31" s="50">
        <v>75.8</v>
      </c>
      <c r="CY31" s="50">
        <v>75</v>
      </c>
      <c r="CZ31" s="50">
        <v>74.599999999999994</v>
      </c>
      <c r="DA31" s="50">
        <v>74.2</v>
      </c>
      <c r="DB31" s="50">
        <v>74.599999999999994</v>
      </c>
      <c r="DC31" s="50">
        <v>77.2</v>
      </c>
      <c r="DD31" s="50">
        <v>76.900000000000006</v>
      </c>
      <c r="DE31" s="50">
        <v>76.3</v>
      </c>
      <c r="DF31" s="50">
        <v>75.900000000000006</v>
      </c>
      <c r="DG31" s="50">
        <v>75.400000000000006</v>
      </c>
      <c r="DH31" s="50">
        <v>75.400000000000006</v>
      </c>
      <c r="DI31" s="50">
        <v>74.900000000000006</v>
      </c>
      <c r="DJ31" s="50">
        <v>75.3</v>
      </c>
      <c r="DK31" s="50">
        <v>74.7</v>
      </c>
      <c r="DL31" s="50">
        <v>74.8</v>
      </c>
      <c r="DM31" s="50">
        <v>74.2</v>
      </c>
      <c r="DN31" s="57">
        <v>74.400000000000006</v>
      </c>
      <c r="DO31" s="57">
        <v>74.3</v>
      </c>
      <c r="DP31" s="50">
        <f t="shared" si="13"/>
        <v>-3.9000000000000057</v>
      </c>
      <c r="DQ31" s="51">
        <f t="shared" si="4"/>
        <v>-4.9872122762148412E-2</v>
      </c>
      <c r="DR31" s="52">
        <v>175.7</v>
      </c>
      <c r="DS31" s="52">
        <v>166.1</v>
      </c>
      <c r="DT31" s="52">
        <v>167.2</v>
      </c>
      <c r="DU31" s="52">
        <v>167.7</v>
      </c>
      <c r="DV31" s="52">
        <v>171.6</v>
      </c>
      <c r="DW31" s="52">
        <v>172.3</v>
      </c>
      <c r="DX31" s="52">
        <v>172.5</v>
      </c>
      <c r="DY31" s="52">
        <v>174</v>
      </c>
      <c r="DZ31" s="52">
        <v>175.8</v>
      </c>
      <c r="EA31" s="52">
        <v>169</v>
      </c>
      <c r="EB31" s="52">
        <v>170.3</v>
      </c>
      <c r="EC31" s="52">
        <v>170.6</v>
      </c>
      <c r="ED31" s="52">
        <v>171.3</v>
      </c>
      <c r="EE31" s="52">
        <v>173.2</v>
      </c>
      <c r="EF31" s="52">
        <v>173</v>
      </c>
      <c r="EG31" s="52">
        <v>172.4</v>
      </c>
      <c r="EH31" s="52">
        <v>171.7</v>
      </c>
      <c r="EI31" s="52">
        <v>172.3</v>
      </c>
      <c r="EJ31" s="52">
        <v>173.6</v>
      </c>
      <c r="EK31" s="52">
        <v>174</v>
      </c>
      <c r="EL31" s="57">
        <v>173</v>
      </c>
      <c r="EM31" s="57">
        <v>173</v>
      </c>
      <c r="EN31" s="50">
        <f t="shared" si="14"/>
        <v>-2.6999999999999886</v>
      </c>
      <c r="EO31" s="51">
        <f t="shared" si="5"/>
        <v>-1.5367103016505344E-2</v>
      </c>
      <c r="EP31" s="50">
        <v>205.2</v>
      </c>
      <c r="EQ31" s="50">
        <v>201.7</v>
      </c>
      <c r="ER31" s="50">
        <v>180.6</v>
      </c>
      <c r="ES31" s="50">
        <v>186.6</v>
      </c>
      <c r="ET31" s="50">
        <v>191.7</v>
      </c>
      <c r="EU31" s="50">
        <v>194.8</v>
      </c>
      <c r="EV31" s="50">
        <v>195.9</v>
      </c>
      <c r="EW31" s="50">
        <v>196.8</v>
      </c>
      <c r="EX31" s="50">
        <v>195.4</v>
      </c>
      <c r="EY31" s="50">
        <v>197.5</v>
      </c>
      <c r="EZ31" s="50">
        <v>196.5</v>
      </c>
      <c r="FA31" s="50">
        <v>198.1</v>
      </c>
      <c r="FB31" s="50">
        <v>197.9</v>
      </c>
      <c r="FC31" s="50">
        <v>199.3</v>
      </c>
      <c r="FD31" s="50">
        <v>198.8</v>
      </c>
      <c r="FE31" s="50">
        <v>198.8</v>
      </c>
      <c r="FF31" s="50">
        <v>197</v>
      </c>
      <c r="FG31" s="50">
        <v>197.9</v>
      </c>
      <c r="FH31" s="50">
        <v>198.1</v>
      </c>
      <c r="FI31" s="50">
        <v>198</v>
      </c>
      <c r="FJ31" s="57">
        <v>198.6</v>
      </c>
      <c r="FK31" s="57">
        <v>198.7</v>
      </c>
      <c r="FL31" s="50">
        <f t="shared" si="15"/>
        <v>-6.5</v>
      </c>
      <c r="FM31" s="51">
        <f t="shared" si="6"/>
        <v>-3.1676413255360629E-2</v>
      </c>
      <c r="FN31" s="52">
        <v>130.9</v>
      </c>
      <c r="FO31" s="52">
        <v>127.4</v>
      </c>
      <c r="FP31" s="52">
        <v>79</v>
      </c>
      <c r="FQ31" s="52">
        <v>92</v>
      </c>
      <c r="FR31" s="52">
        <v>108.1</v>
      </c>
      <c r="FS31" s="52">
        <v>113</v>
      </c>
      <c r="FT31" s="52">
        <v>113.1</v>
      </c>
      <c r="FU31" s="52">
        <v>113.9</v>
      </c>
      <c r="FV31" s="52">
        <v>115.8</v>
      </c>
      <c r="FW31" s="52">
        <v>111.3</v>
      </c>
      <c r="FX31" s="52">
        <v>109.9</v>
      </c>
      <c r="FY31" s="52">
        <v>111.3</v>
      </c>
      <c r="FZ31" s="52">
        <v>114.1</v>
      </c>
      <c r="GA31" s="52">
        <v>115.7</v>
      </c>
      <c r="GB31" s="52">
        <v>115.7</v>
      </c>
      <c r="GC31" s="52">
        <v>115.9</v>
      </c>
      <c r="GD31" s="52">
        <v>116.7</v>
      </c>
      <c r="GE31" s="52">
        <v>117.7</v>
      </c>
      <c r="GF31" s="52">
        <v>118.7</v>
      </c>
      <c r="GG31" s="52">
        <v>120</v>
      </c>
      <c r="GH31" s="57">
        <v>120.5</v>
      </c>
      <c r="GI31" s="57">
        <v>121.4</v>
      </c>
      <c r="GJ31" s="50">
        <f t="shared" si="16"/>
        <v>-9.5</v>
      </c>
      <c r="GK31" s="51">
        <f t="shared" si="7"/>
        <v>-7.2574484339190212E-2</v>
      </c>
      <c r="GL31" s="50">
        <v>260.10000000000002</v>
      </c>
      <c r="GM31" s="50">
        <v>260.8</v>
      </c>
      <c r="GN31" s="50">
        <v>252.4</v>
      </c>
      <c r="GO31" s="50">
        <v>246.7</v>
      </c>
      <c r="GP31" s="50">
        <v>244.5</v>
      </c>
      <c r="GQ31" s="50">
        <v>249.4</v>
      </c>
      <c r="GR31" s="50">
        <v>253.6</v>
      </c>
      <c r="GS31" s="50">
        <v>247.1</v>
      </c>
      <c r="GT31" s="50">
        <v>248.2</v>
      </c>
      <c r="GU31" s="50">
        <v>246.8</v>
      </c>
      <c r="GV31" s="50">
        <v>245.4</v>
      </c>
      <c r="GW31" s="50">
        <v>247.1</v>
      </c>
      <c r="GX31" s="50">
        <v>246.4</v>
      </c>
      <c r="GY31" s="50">
        <v>247</v>
      </c>
      <c r="GZ31" s="50">
        <v>247.1</v>
      </c>
      <c r="HA31" s="50">
        <v>247.5</v>
      </c>
      <c r="HB31" s="50">
        <v>251.4</v>
      </c>
      <c r="HC31" s="50">
        <v>252.6</v>
      </c>
      <c r="HD31" s="50">
        <v>251.7</v>
      </c>
      <c r="HE31" s="50">
        <v>251</v>
      </c>
      <c r="HF31" s="57">
        <v>248.9</v>
      </c>
      <c r="HG31" s="57">
        <v>249.2</v>
      </c>
      <c r="HH31" s="50">
        <f t="shared" si="17"/>
        <v>-10.900000000000034</v>
      </c>
      <c r="HI31" s="51">
        <f t="shared" si="8"/>
        <v>-4.190695886197629E-2</v>
      </c>
    </row>
    <row r="32" spans="1:217" ht="15" thickBot="1">
      <c r="A32" s="45" t="s">
        <v>144</v>
      </c>
      <c r="B32" s="46">
        <v>1957</v>
      </c>
      <c r="C32" s="46">
        <v>1926.9</v>
      </c>
      <c r="D32" s="46">
        <v>1620.7</v>
      </c>
      <c r="E32" s="46">
        <v>1653.1</v>
      </c>
      <c r="F32" s="46">
        <v>1764.2</v>
      </c>
      <c r="G32" s="46">
        <v>1791.5</v>
      </c>
      <c r="H32" s="46">
        <v>1825.5</v>
      </c>
      <c r="I32" s="46">
        <v>1827.3</v>
      </c>
      <c r="J32" s="46">
        <v>1838.5</v>
      </c>
      <c r="K32" s="46">
        <v>1856.5</v>
      </c>
      <c r="L32" s="46">
        <v>1841.8</v>
      </c>
      <c r="M32" s="46">
        <v>1852.3</v>
      </c>
      <c r="N32" s="47">
        <v>1857.7</v>
      </c>
      <c r="O32" s="47">
        <v>1861.1</v>
      </c>
      <c r="P32" s="48">
        <v>1860.3</v>
      </c>
      <c r="Q32" s="48">
        <v>1863.7</v>
      </c>
      <c r="R32" s="48">
        <v>1863.5</v>
      </c>
      <c r="S32" s="48">
        <v>1860.4</v>
      </c>
      <c r="T32" s="48">
        <v>1878.3</v>
      </c>
      <c r="U32" s="49">
        <v>1881.9</v>
      </c>
      <c r="V32" s="49">
        <v>1888.1</v>
      </c>
      <c r="W32" s="49">
        <v>1891</v>
      </c>
      <c r="X32" s="50">
        <f t="shared" si="9"/>
        <v>-66</v>
      </c>
      <c r="Y32" s="51">
        <f t="shared" si="0"/>
        <v>-3.3725089422585591E-2</v>
      </c>
      <c r="Z32" s="52">
        <v>81.3</v>
      </c>
      <c r="AA32" s="52">
        <v>80</v>
      </c>
      <c r="AB32" s="52">
        <v>73.5</v>
      </c>
      <c r="AC32" s="52">
        <v>77.099999999999994</v>
      </c>
      <c r="AD32" s="52">
        <v>80.7</v>
      </c>
      <c r="AE32" s="52">
        <v>79.3</v>
      </c>
      <c r="AF32" s="52">
        <v>80.3</v>
      </c>
      <c r="AG32" s="52">
        <v>81.900000000000006</v>
      </c>
      <c r="AH32" s="52">
        <v>85.2</v>
      </c>
      <c r="AI32" s="52">
        <v>78.5</v>
      </c>
      <c r="AJ32" s="52">
        <v>79</v>
      </c>
      <c r="AK32" s="52">
        <v>79.2</v>
      </c>
      <c r="AL32" s="52">
        <v>78.7</v>
      </c>
      <c r="AM32" s="52">
        <v>78.2</v>
      </c>
      <c r="AN32" s="52">
        <v>80.2</v>
      </c>
      <c r="AO32" s="52">
        <v>79.599999999999994</v>
      </c>
      <c r="AP32" s="52">
        <v>80.7</v>
      </c>
      <c r="AQ32" s="52">
        <v>81.5</v>
      </c>
      <c r="AR32" s="52">
        <v>80.599999999999994</v>
      </c>
      <c r="AS32" s="52">
        <v>81.8</v>
      </c>
      <c r="AT32" s="53">
        <v>81.599999999999994</v>
      </c>
      <c r="AU32" s="53">
        <v>82.2</v>
      </c>
      <c r="AV32" s="50">
        <f t="shared" si="10"/>
        <v>0.90000000000000568</v>
      </c>
      <c r="AW32" s="51">
        <f t="shared" si="1"/>
        <v>1.1070110701107081E-2</v>
      </c>
      <c r="AX32" s="50">
        <v>250.7</v>
      </c>
      <c r="AY32" s="50">
        <v>251.3</v>
      </c>
      <c r="AZ32" s="50">
        <v>252.2</v>
      </c>
      <c r="BA32" s="50">
        <v>196.8</v>
      </c>
      <c r="BB32" s="50">
        <v>237</v>
      </c>
      <c r="BC32" s="50">
        <v>238.9</v>
      </c>
      <c r="BD32" s="50">
        <v>236.8</v>
      </c>
      <c r="BE32" s="50">
        <v>238.5</v>
      </c>
      <c r="BF32" s="50">
        <v>238.6</v>
      </c>
      <c r="BG32" s="50">
        <v>240.6</v>
      </c>
      <c r="BH32" s="50">
        <v>242.1</v>
      </c>
      <c r="BI32" s="50">
        <v>240</v>
      </c>
      <c r="BJ32" s="50">
        <v>241.6</v>
      </c>
      <c r="BK32" s="50">
        <v>243.5</v>
      </c>
      <c r="BL32" s="50">
        <v>242.2</v>
      </c>
      <c r="BM32" s="50">
        <v>243.4</v>
      </c>
      <c r="BN32" s="50">
        <v>242.1</v>
      </c>
      <c r="BO32" s="50">
        <v>245.2</v>
      </c>
      <c r="BP32" s="50">
        <v>250.3</v>
      </c>
      <c r="BQ32" s="50">
        <v>250.2</v>
      </c>
      <c r="BR32" s="53">
        <v>251.2</v>
      </c>
      <c r="BS32" s="53">
        <v>250.4</v>
      </c>
      <c r="BT32" s="50">
        <f t="shared" si="11"/>
        <v>-0.29999999999998295</v>
      </c>
      <c r="BU32" s="51">
        <f t="shared" si="2"/>
        <v>-3.6900369003687941E-3</v>
      </c>
      <c r="BV32" s="52">
        <v>405.7</v>
      </c>
      <c r="BW32" s="52">
        <v>396.6</v>
      </c>
      <c r="BX32" s="52">
        <v>352</v>
      </c>
      <c r="BY32" s="52">
        <v>356.2</v>
      </c>
      <c r="BZ32" s="52">
        <v>374.5</v>
      </c>
      <c r="CA32" s="52">
        <v>375.8</v>
      </c>
      <c r="CB32" s="52">
        <v>385.4</v>
      </c>
      <c r="CC32" s="52">
        <v>385.1</v>
      </c>
      <c r="CD32" s="52">
        <v>385.8</v>
      </c>
      <c r="CE32" s="52">
        <v>401.6</v>
      </c>
      <c r="CF32" s="52">
        <v>404.5</v>
      </c>
      <c r="CG32" s="52">
        <v>404.5</v>
      </c>
      <c r="CH32" s="52">
        <v>403</v>
      </c>
      <c r="CI32" s="52">
        <v>404.4</v>
      </c>
      <c r="CJ32" s="52">
        <v>403.2</v>
      </c>
      <c r="CK32" s="52">
        <v>404.9</v>
      </c>
      <c r="CL32" s="52">
        <v>405.6</v>
      </c>
      <c r="CM32" s="52">
        <v>405.8</v>
      </c>
      <c r="CN32" s="52">
        <v>407.1</v>
      </c>
      <c r="CO32" s="52">
        <v>410.1</v>
      </c>
      <c r="CP32" s="53">
        <v>413.2</v>
      </c>
      <c r="CQ32" s="53">
        <v>414.7</v>
      </c>
      <c r="CR32" s="50">
        <f t="shared" si="12"/>
        <v>9</v>
      </c>
      <c r="CS32" s="51">
        <f t="shared" si="3"/>
        <v>2.2183879714074439E-2</v>
      </c>
      <c r="CT32" s="50">
        <v>94.6</v>
      </c>
      <c r="CU32" s="50">
        <v>92.7</v>
      </c>
      <c r="CV32" s="50">
        <v>86.7</v>
      </c>
      <c r="CW32" s="50">
        <v>86.8</v>
      </c>
      <c r="CX32" s="50">
        <v>87.4</v>
      </c>
      <c r="CY32" s="50">
        <v>87</v>
      </c>
      <c r="CZ32" s="50">
        <v>87.9</v>
      </c>
      <c r="DA32" s="50">
        <v>87.7</v>
      </c>
      <c r="DB32" s="50">
        <v>88.6</v>
      </c>
      <c r="DC32" s="50">
        <v>94</v>
      </c>
      <c r="DD32" s="50">
        <v>94</v>
      </c>
      <c r="DE32" s="50">
        <v>95.4</v>
      </c>
      <c r="DF32" s="50">
        <v>95.1</v>
      </c>
      <c r="DG32" s="50">
        <v>95.8</v>
      </c>
      <c r="DH32" s="50">
        <v>94.6</v>
      </c>
      <c r="DI32" s="50">
        <v>94.9</v>
      </c>
      <c r="DJ32" s="50">
        <v>95.6</v>
      </c>
      <c r="DK32" s="50">
        <v>95.6</v>
      </c>
      <c r="DL32" s="50">
        <v>95.6</v>
      </c>
      <c r="DM32" s="50">
        <v>94.9</v>
      </c>
      <c r="DN32" s="53">
        <v>94.7</v>
      </c>
      <c r="DO32" s="53">
        <v>94.3</v>
      </c>
      <c r="DP32" s="50">
        <f t="shared" si="13"/>
        <v>-0.29999999999999716</v>
      </c>
      <c r="DQ32" s="51">
        <f t="shared" si="4"/>
        <v>-3.1712473572938389E-3</v>
      </c>
      <c r="DR32" s="52">
        <v>218</v>
      </c>
      <c r="DS32" s="52">
        <v>184.5</v>
      </c>
      <c r="DT32" s="52">
        <v>175.3</v>
      </c>
      <c r="DU32" s="52">
        <v>175.6</v>
      </c>
      <c r="DV32" s="52">
        <v>183.9</v>
      </c>
      <c r="DW32" s="52">
        <v>184.9</v>
      </c>
      <c r="DX32" s="52">
        <v>192.3</v>
      </c>
      <c r="DY32" s="52">
        <v>191.8</v>
      </c>
      <c r="DZ32" s="52">
        <v>193.9</v>
      </c>
      <c r="EA32" s="52">
        <v>211.3</v>
      </c>
      <c r="EB32" s="52">
        <v>209.1</v>
      </c>
      <c r="EC32" s="52">
        <v>211.5</v>
      </c>
      <c r="ED32" s="52">
        <v>212.5</v>
      </c>
      <c r="EE32" s="52">
        <v>213.2</v>
      </c>
      <c r="EF32" s="52">
        <v>212</v>
      </c>
      <c r="EG32" s="52">
        <v>211.2</v>
      </c>
      <c r="EH32" s="52">
        <v>205.7</v>
      </c>
      <c r="EI32" s="52">
        <v>206.9</v>
      </c>
      <c r="EJ32" s="52">
        <v>208.1</v>
      </c>
      <c r="EK32" s="52">
        <v>206.2</v>
      </c>
      <c r="EL32" s="53">
        <v>204.8</v>
      </c>
      <c r="EM32" s="53">
        <v>204.2</v>
      </c>
      <c r="EN32" s="50">
        <f t="shared" si="14"/>
        <v>-13.800000000000011</v>
      </c>
      <c r="EO32" s="51">
        <f t="shared" si="5"/>
        <v>-6.3302752293578041E-2</v>
      </c>
      <c r="EP32" s="50">
        <v>290.8</v>
      </c>
      <c r="EQ32" s="50">
        <v>285.5</v>
      </c>
      <c r="ER32" s="50">
        <v>250.8</v>
      </c>
      <c r="ES32" s="50">
        <v>252.5</v>
      </c>
      <c r="ET32" s="50">
        <v>263.60000000000002</v>
      </c>
      <c r="EU32" s="50">
        <v>272.60000000000002</v>
      </c>
      <c r="EV32" s="50">
        <v>275.2</v>
      </c>
      <c r="EW32" s="50">
        <v>276</v>
      </c>
      <c r="EX32" s="50">
        <v>273.8</v>
      </c>
      <c r="EY32" s="50">
        <v>275.60000000000002</v>
      </c>
      <c r="EZ32" s="50">
        <v>277.2</v>
      </c>
      <c r="FA32" s="50">
        <v>275.5</v>
      </c>
      <c r="FB32" s="50">
        <v>276.2</v>
      </c>
      <c r="FC32" s="50">
        <v>275.5</v>
      </c>
      <c r="FD32" s="50">
        <v>275.89999999999998</v>
      </c>
      <c r="FE32" s="50">
        <v>277.39999999999998</v>
      </c>
      <c r="FF32" s="50">
        <v>277.60000000000002</v>
      </c>
      <c r="FG32" s="50">
        <v>278.3</v>
      </c>
      <c r="FH32" s="50">
        <v>280.2</v>
      </c>
      <c r="FI32" s="50">
        <v>280.10000000000002</v>
      </c>
      <c r="FJ32" s="53">
        <v>283</v>
      </c>
      <c r="FK32" s="53">
        <v>283.39999999999998</v>
      </c>
      <c r="FL32" s="50">
        <f t="shared" si="15"/>
        <v>-7.4000000000000341</v>
      </c>
      <c r="FM32" s="51">
        <f t="shared" si="6"/>
        <v>-2.5447042640990486E-2</v>
      </c>
      <c r="FN32" s="52">
        <v>204.8</v>
      </c>
      <c r="FO32" s="52">
        <v>194.5</v>
      </c>
      <c r="FP32" s="52">
        <v>112.4</v>
      </c>
      <c r="FQ32" s="52">
        <v>132.6</v>
      </c>
      <c r="FR32" s="52">
        <v>167.3</v>
      </c>
      <c r="FS32" s="52">
        <v>181.8</v>
      </c>
      <c r="FT32" s="52">
        <v>181.6</v>
      </c>
      <c r="FU32" s="52">
        <v>187.1</v>
      </c>
      <c r="FV32" s="52">
        <v>192.2</v>
      </c>
      <c r="FW32" s="52">
        <v>169.5</v>
      </c>
      <c r="FX32" s="52">
        <v>158.19999999999999</v>
      </c>
      <c r="FY32" s="52">
        <v>167.1</v>
      </c>
      <c r="FZ32" s="52">
        <v>166.9</v>
      </c>
      <c r="GA32" s="52">
        <v>166</v>
      </c>
      <c r="GB32" s="52">
        <v>166.2</v>
      </c>
      <c r="GC32" s="52">
        <v>169.6</v>
      </c>
      <c r="GD32" s="52">
        <v>173.2</v>
      </c>
      <c r="GE32" s="52">
        <v>174.7</v>
      </c>
      <c r="GF32" s="52">
        <v>171.9</v>
      </c>
      <c r="GG32" s="52">
        <v>171.1</v>
      </c>
      <c r="GH32" s="53">
        <v>171</v>
      </c>
      <c r="GI32" s="53">
        <v>172.9</v>
      </c>
      <c r="GJ32" s="50">
        <f t="shared" si="16"/>
        <v>-31.900000000000006</v>
      </c>
      <c r="GK32" s="51">
        <f t="shared" si="7"/>
        <v>-0.15576171875000003</v>
      </c>
      <c r="GL32" s="50">
        <v>312.10000000000002</v>
      </c>
      <c r="GM32" s="50">
        <v>310.89999999999998</v>
      </c>
      <c r="GN32" s="50">
        <v>294.8</v>
      </c>
      <c r="GO32" s="50">
        <v>282.89999999999998</v>
      </c>
      <c r="GP32" s="50">
        <v>281.5</v>
      </c>
      <c r="GQ32" s="50">
        <v>281.8</v>
      </c>
      <c r="GR32" s="50">
        <v>295.39999999999998</v>
      </c>
      <c r="GS32" s="50">
        <v>288.39999999999998</v>
      </c>
      <c r="GT32" s="50">
        <v>289.10000000000002</v>
      </c>
      <c r="GU32" s="50">
        <v>296.10000000000002</v>
      </c>
      <c r="GV32" s="50">
        <v>289</v>
      </c>
      <c r="GW32" s="50">
        <v>290.10000000000002</v>
      </c>
      <c r="GX32" s="50">
        <v>294.8</v>
      </c>
      <c r="GY32" s="50">
        <v>295</v>
      </c>
      <c r="GZ32" s="50">
        <v>296.89999999999998</v>
      </c>
      <c r="HA32" s="50">
        <v>293.39999999999998</v>
      </c>
      <c r="HB32" s="50">
        <v>293.60000000000002</v>
      </c>
      <c r="HC32" s="50">
        <v>282.5</v>
      </c>
      <c r="HD32" s="50">
        <v>293.89999999999998</v>
      </c>
      <c r="HE32" s="50">
        <v>297.2</v>
      </c>
      <c r="HF32" s="53">
        <v>298.39999999999998</v>
      </c>
      <c r="HG32" s="53">
        <v>298.8</v>
      </c>
      <c r="HH32" s="50">
        <f t="shared" si="17"/>
        <v>-13.300000000000011</v>
      </c>
      <c r="HI32" s="51">
        <f t="shared" si="8"/>
        <v>-4.2614546619673212E-2</v>
      </c>
    </row>
    <row r="33" spans="1:217" ht="15" thickBot="1">
      <c r="A33" s="54" t="s">
        <v>145</v>
      </c>
      <c r="B33" s="46">
        <v>1993.5</v>
      </c>
      <c r="C33" s="46">
        <v>1960.7</v>
      </c>
      <c r="D33" s="46">
        <v>1722.4</v>
      </c>
      <c r="E33" s="46">
        <v>1755.4</v>
      </c>
      <c r="F33" s="55">
        <v>1816.9</v>
      </c>
      <c r="G33" s="46">
        <v>1836.7</v>
      </c>
      <c r="H33" s="46">
        <v>1853</v>
      </c>
      <c r="I33" s="46">
        <v>1855.7</v>
      </c>
      <c r="J33" s="46">
        <v>1879.1</v>
      </c>
      <c r="K33" s="46">
        <v>1830.7</v>
      </c>
      <c r="L33" s="46">
        <v>1834.6</v>
      </c>
      <c r="M33" s="46">
        <v>1834.9</v>
      </c>
      <c r="N33" s="47">
        <v>1834.9</v>
      </c>
      <c r="O33" s="47">
        <v>1835.3</v>
      </c>
      <c r="P33" s="48">
        <v>1833.9</v>
      </c>
      <c r="Q33" s="48">
        <v>1832.2</v>
      </c>
      <c r="R33" s="48">
        <v>1836.5</v>
      </c>
      <c r="S33" s="48">
        <v>1847.2</v>
      </c>
      <c r="T33" s="48">
        <v>1847.6</v>
      </c>
      <c r="U33" s="56">
        <v>1820.3</v>
      </c>
      <c r="V33" s="56">
        <v>1856.8</v>
      </c>
      <c r="W33" s="56">
        <v>1865.3</v>
      </c>
      <c r="X33" s="50">
        <f t="shared" si="9"/>
        <v>-128.20000000000005</v>
      </c>
      <c r="Y33" s="51">
        <f t="shared" si="0"/>
        <v>-6.4309004263857564E-2</v>
      </c>
      <c r="Z33" s="52">
        <v>137</v>
      </c>
      <c r="AA33" s="52">
        <v>138.30000000000001</v>
      </c>
      <c r="AB33" s="52">
        <v>119.8</v>
      </c>
      <c r="AC33" s="52">
        <v>125.2</v>
      </c>
      <c r="AD33" s="52">
        <v>122.9</v>
      </c>
      <c r="AE33" s="52">
        <v>121.9</v>
      </c>
      <c r="AF33" s="52">
        <v>121.9</v>
      </c>
      <c r="AG33" s="52">
        <v>127.4</v>
      </c>
      <c r="AH33" s="52">
        <v>133.4</v>
      </c>
      <c r="AI33" s="52">
        <v>118</v>
      </c>
      <c r="AJ33" s="52">
        <v>118.2</v>
      </c>
      <c r="AK33" s="52">
        <v>117.2</v>
      </c>
      <c r="AL33" s="52">
        <v>116.5</v>
      </c>
      <c r="AM33" s="52">
        <v>117.2</v>
      </c>
      <c r="AN33" s="52">
        <v>117.1</v>
      </c>
      <c r="AO33" s="52">
        <v>116.5</v>
      </c>
      <c r="AP33" s="52">
        <v>115.3</v>
      </c>
      <c r="AQ33" s="52">
        <v>116.3</v>
      </c>
      <c r="AR33" s="52">
        <v>115.9</v>
      </c>
      <c r="AS33" s="52">
        <v>115.5</v>
      </c>
      <c r="AT33" s="57">
        <v>119.4</v>
      </c>
      <c r="AU33" s="57">
        <v>117.2</v>
      </c>
      <c r="AV33" s="50">
        <f t="shared" si="10"/>
        <v>-19.799999999999997</v>
      </c>
      <c r="AW33" s="51">
        <f t="shared" si="1"/>
        <v>-0.14452554744525545</v>
      </c>
      <c r="AX33" s="50">
        <v>138.1</v>
      </c>
      <c r="AY33" s="50">
        <v>135.6</v>
      </c>
      <c r="AZ33" s="50">
        <v>137.80000000000001</v>
      </c>
      <c r="BA33" s="50">
        <v>127</v>
      </c>
      <c r="BB33" s="50">
        <v>128</v>
      </c>
      <c r="BC33" s="50">
        <v>128.6</v>
      </c>
      <c r="BD33" s="50">
        <v>128.30000000000001</v>
      </c>
      <c r="BE33" s="50">
        <v>128.30000000000001</v>
      </c>
      <c r="BF33" s="50">
        <v>129</v>
      </c>
      <c r="BG33" s="50">
        <v>128.5</v>
      </c>
      <c r="BH33" s="50">
        <v>130.1</v>
      </c>
      <c r="BI33" s="50">
        <v>128.19999999999999</v>
      </c>
      <c r="BJ33" s="50">
        <v>127</v>
      </c>
      <c r="BK33" s="50">
        <v>126.8</v>
      </c>
      <c r="BL33" s="50">
        <v>127</v>
      </c>
      <c r="BM33" s="50">
        <v>125.6</v>
      </c>
      <c r="BN33" s="50">
        <v>125.6</v>
      </c>
      <c r="BO33" s="50">
        <v>125.1</v>
      </c>
      <c r="BP33" s="50">
        <v>125.7</v>
      </c>
      <c r="BQ33" s="50">
        <v>124.6</v>
      </c>
      <c r="BR33" s="57">
        <v>126.3</v>
      </c>
      <c r="BS33" s="57">
        <v>128</v>
      </c>
      <c r="BT33" s="50">
        <f t="shared" si="11"/>
        <v>-10.099999999999994</v>
      </c>
      <c r="BU33" s="51">
        <f t="shared" si="2"/>
        <v>-7.3722627737226237E-2</v>
      </c>
      <c r="BV33" s="52">
        <v>377.9</v>
      </c>
      <c r="BW33" s="52">
        <v>375.9</v>
      </c>
      <c r="BX33" s="52">
        <v>339.1</v>
      </c>
      <c r="BY33" s="52">
        <v>341.5</v>
      </c>
      <c r="BZ33" s="52">
        <v>356.8</v>
      </c>
      <c r="CA33" s="52">
        <v>358.6</v>
      </c>
      <c r="CB33" s="52">
        <v>365.2</v>
      </c>
      <c r="CC33" s="52">
        <v>366</v>
      </c>
      <c r="CD33" s="52">
        <v>370.8</v>
      </c>
      <c r="CE33" s="52">
        <v>363.8</v>
      </c>
      <c r="CF33" s="52">
        <v>363.9</v>
      </c>
      <c r="CG33" s="52">
        <v>362</v>
      </c>
      <c r="CH33" s="52">
        <v>364.2</v>
      </c>
      <c r="CI33" s="52">
        <v>364.4</v>
      </c>
      <c r="CJ33" s="52">
        <v>362.7</v>
      </c>
      <c r="CK33" s="52">
        <v>362.1</v>
      </c>
      <c r="CL33" s="52">
        <v>360.5</v>
      </c>
      <c r="CM33" s="52">
        <v>360.6</v>
      </c>
      <c r="CN33" s="52">
        <v>359</v>
      </c>
      <c r="CO33" s="52">
        <v>357.5</v>
      </c>
      <c r="CP33" s="57">
        <v>363.3</v>
      </c>
      <c r="CQ33" s="57">
        <v>363.5</v>
      </c>
      <c r="CR33" s="50">
        <f t="shared" si="12"/>
        <v>-14.399999999999977</v>
      </c>
      <c r="CS33" s="51">
        <f t="shared" si="3"/>
        <v>-3.8105318867425186E-2</v>
      </c>
      <c r="CT33" s="50">
        <v>94.1</v>
      </c>
      <c r="CU33" s="50">
        <v>92.7</v>
      </c>
      <c r="CV33" s="50">
        <v>88.7</v>
      </c>
      <c r="CW33" s="50">
        <v>90.4</v>
      </c>
      <c r="CX33" s="50">
        <v>90.9</v>
      </c>
      <c r="CY33" s="50">
        <v>91.2</v>
      </c>
      <c r="CZ33" s="50">
        <v>91.5</v>
      </c>
      <c r="DA33" s="50">
        <v>92.8</v>
      </c>
      <c r="DB33" s="50">
        <v>91.7</v>
      </c>
      <c r="DC33" s="50">
        <v>86.3</v>
      </c>
      <c r="DD33" s="50">
        <v>86.4</v>
      </c>
      <c r="DE33" s="50">
        <v>87.1</v>
      </c>
      <c r="DF33" s="50">
        <v>88.2</v>
      </c>
      <c r="DG33" s="50">
        <v>88.3</v>
      </c>
      <c r="DH33" s="50">
        <v>88.7</v>
      </c>
      <c r="DI33" s="50">
        <v>89.2</v>
      </c>
      <c r="DJ33" s="50">
        <v>89.1</v>
      </c>
      <c r="DK33" s="50">
        <v>89.3</v>
      </c>
      <c r="DL33" s="50">
        <v>89.9</v>
      </c>
      <c r="DM33" s="50">
        <v>88.9</v>
      </c>
      <c r="DN33" s="57">
        <v>89</v>
      </c>
      <c r="DO33" s="57">
        <v>90.4</v>
      </c>
      <c r="DP33" s="50">
        <f t="shared" si="13"/>
        <v>-3.6999999999999886</v>
      </c>
      <c r="DQ33" s="51">
        <f t="shared" si="4"/>
        <v>-3.9319872476089146E-2</v>
      </c>
      <c r="DR33" s="52">
        <v>218.2</v>
      </c>
      <c r="DS33" s="52">
        <v>196.2</v>
      </c>
      <c r="DT33" s="52">
        <v>194.6</v>
      </c>
      <c r="DU33" s="52">
        <v>198.2</v>
      </c>
      <c r="DV33" s="52">
        <v>201.7</v>
      </c>
      <c r="DW33" s="52">
        <v>199.1</v>
      </c>
      <c r="DX33" s="52">
        <v>200.5</v>
      </c>
      <c r="DY33" s="52">
        <v>203.4</v>
      </c>
      <c r="DZ33" s="52">
        <v>207.9</v>
      </c>
      <c r="EA33" s="52">
        <v>204.4</v>
      </c>
      <c r="EB33" s="52">
        <v>204</v>
      </c>
      <c r="EC33" s="52">
        <v>204.1</v>
      </c>
      <c r="ED33" s="52">
        <v>205.9</v>
      </c>
      <c r="EE33" s="52">
        <v>205.4</v>
      </c>
      <c r="EF33" s="52">
        <v>205.9</v>
      </c>
      <c r="EG33" s="52">
        <v>206.4</v>
      </c>
      <c r="EH33" s="52">
        <v>209</v>
      </c>
      <c r="EI33" s="52">
        <v>209.4</v>
      </c>
      <c r="EJ33" s="52">
        <v>209.1</v>
      </c>
      <c r="EK33" s="52">
        <v>209</v>
      </c>
      <c r="EL33" s="57">
        <v>214.2</v>
      </c>
      <c r="EM33" s="57">
        <v>214.6</v>
      </c>
      <c r="EN33" s="50">
        <f t="shared" si="14"/>
        <v>-3.5999999999999943</v>
      </c>
      <c r="EO33" s="51">
        <f t="shared" si="5"/>
        <v>-1.649862511457376E-2</v>
      </c>
      <c r="EP33" s="50">
        <v>326.8</v>
      </c>
      <c r="EQ33" s="50">
        <v>314.3</v>
      </c>
      <c r="ER33" s="50">
        <v>285.10000000000002</v>
      </c>
      <c r="ES33" s="50">
        <v>291.5</v>
      </c>
      <c r="ET33" s="50">
        <v>296.7</v>
      </c>
      <c r="EU33" s="50">
        <v>300.10000000000002</v>
      </c>
      <c r="EV33" s="50">
        <v>300.5</v>
      </c>
      <c r="EW33" s="50">
        <v>297.2</v>
      </c>
      <c r="EX33" s="50">
        <v>300.3</v>
      </c>
      <c r="EY33" s="50">
        <v>311.2</v>
      </c>
      <c r="EZ33" s="50">
        <v>311.89999999999998</v>
      </c>
      <c r="FA33" s="50">
        <v>314</v>
      </c>
      <c r="FB33" s="50">
        <v>313.3</v>
      </c>
      <c r="FC33" s="50">
        <v>312.60000000000002</v>
      </c>
      <c r="FD33" s="50">
        <v>311.89999999999998</v>
      </c>
      <c r="FE33" s="50">
        <v>311.2</v>
      </c>
      <c r="FF33" s="50">
        <v>316</v>
      </c>
      <c r="FG33" s="50">
        <v>318.3</v>
      </c>
      <c r="FH33" s="50">
        <v>316.89999999999998</v>
      </c>
      <c r="FI33" s="50">
        <v>310.60000000000002</v>
      </c>
      <c r="FJ33" s="57">
        <v>317.10000000000002</v>
      </c>
      <c r="FK33" s="57">
        <v>319.39999999999998</v>
      </c>
      <c r="FL33" s="50">
        <f t="shared" si="15"/>
        <v>-7.4000000000000341</v>
      </c>
      <c r="FM33" s="51">
        <f t="shared" si="6"/>
        <v>-2.2643818849449309E-2</v>
      </c>
      <c r="FN33" s="52">
        <v>238.6</v>
      </c>
      <c r="FO33" s="52">
        <v>226.7</v>
      </c>
      <c r="FP33" s="52">
        <v>130.9</v>
      </c>
      <c r="FQ33" s="52">
        <v>148.6</v>
      </c>
      <c r="FR33" s="52">
        <v>183.7</v>
      </c>
      <c r="FS33" s="52">
        <v>189.2</v>
      </c>
      <c r="FT33" s="52">
        <v>194.7</v>
      </c>
      <c r="FU33" s="52">
        <v>195.7</v>
      </c>
      <c r="FV33" s="52">
        <v>204.9</v>
      </c>
      <c r="FW33" s="52">
        <v>194.5</v>
      </c>
      <c r="FX33" s="52">
        <v>195</v>
      </c>
      <c r="FY33" s="52">
        <v>192.7</v>
      </c>
      <c r="FZ33" s="52">
        <v>195.4</v>
      </c>
      <c r="GA33" s="52">
        <v>195.4</v>
      </c>
      <c r="GB33" s="52">
        <v>194.4</v>
      </c>
      <c r="GC33" s="52">
        <v>195.1</v>
      </c>
      <c r="GD33" s="52">
        <v>197.9</v>
      </c>
      <c r="GE33" s="52">
        <v>201.7</v>
      </c>
      <c r="GF33" s="52">
        <v>202.9</v>
      </c>
      <c r="GG33" s="52">
        <v>189.6</v>
      </c>
      <c r="GH33" s="57">
        <v>204</v>
      </c>
      <c r="GI33" s="57">
        <v>206.7</v>
      </c>
      <c r="GJ33" s="50">
        <f t="shared" si="16"/>
        <v>-31.900000000000006</v>
      </c>
      <c r="GK33" s="51">
        <f t="shared" si="7"/>
        <v>-0.13369656328583407</v>
      </c>
      <c r="GL33" s="50">
        <v>331.1</v>
      </c>
      <c r="GM33" s="50">
        <v>332.4</v>
      </c>
      <c r="GN33" s="50">
        <v>322.10000000000002</v>
      </c>
      <c r="GO33" s="50">
        <v>317.2</v>
      </c>
      <c r="GP33" s="50">
        <v>319.89999999999998</v>
      </c>
      <c r="GQ33" s="50">
        <v>328.5</v>
      </c>
      <c r="GR33" s="50">
        <v>331.6</v>
      </c>
      <c r="GS33" s="50">
        <v>326.8</v>
      </c>
      <c r="GT33" s="50">
        <v>323.3</v>
      </c>
      <c r="GU33" s="50">
        <v>311.7</v>
      </c>
      <c r="GV33" s="50">
        <v>313.5</v>
      </c>
      <c r="GW33" s="50">
        <v>316.8</v>
      </c>
      <c r="GX33" s="50">
        <v>313.10000000000002</v>
      </c>
      <c r="GY33" s="50">
        <v>313</v>
      </c>
      <c r="GZ33" s="50">
        <v>313.2</v>
      </c>
      <c r="HA33" s="50">
        <v>311.89999999999998</v>
      </c>
      <c r="HB33" s="50">
        <v>309.7</v>
      </c>
      <c r="HC33" s="50">
        <v>313.60000000000002</v>
      </c>
      <c r="HD33" s="50">
        <v>315.3</v>
      </c>
      <c r="HE33" s="50">
        <v>312</v>
      </c>
      <c r="HF33" s="57">
        <v>309.7</v>
      </c>
      <c r="HG33" s="57">
        <v>310.2</v>
      </c>
      <c r="HH33" s="50">
        <f t="shared" si="17"/>
        <v>-20.900000000000034</v>
      </c>
      <c r="HI33" s="51">
        <f t="shared" si="8"/>
        <v>-6.3122923588039961E-2</v>
      </c>
    </row>
    <row r="34" spans="1:217" ht="15" thickBot="1">
      <c r="A34" s="45" t="s">
        <v>146</v>
      </c>
      <c r="B34" s="46">
        <v>640</v>
      </c>
      <c r="C34" s="46">
        <v>630.1</v>
      </c>
      <c r="D34" s="46">
        <v>532.79999999999995</v>
      </c>
      <c r="E34" s="46">
        <v>547</v>
      </c>
      <c r="F34" s="46">
        <v>566.6</v>
      </c>
      <c r="G34" s="46">
        <v>575.9</v>
      </c>
      <c r="H34" s="46">
        <v>582</v>
      </c>
      <c r="I34" s="46">
        <v>587.6</v>
      </c>
      <c r="J34" s="46">
        <v>589.1</v>
      </c>
      <c r="K34" s="46">
        <v>602.1</v>
      </c>
      <c r="L34" s="46">
        <v>601.20000000000005</v>
      </c>
      <c r="M34" s="46">
        <v>603</v>
      </c>
      <c r="N34" s="47">
        <v>605.5</v>
      </c>
      <c r="O34" s="47">
        <v>612.4</v>
      </c>
      <c r="P34" s="48">
        <v>611.20000000000005</v>
      </c>
      <c r="Q34" s="48">
        <v>611.9</v>
      </c>
      <c r="R34" s="48">
        <v>616.29999999999995</v>
      </c>
      <c r="S34" s="48">
        <v>618.4</v>
      </c>
      <c r="T34" s="48">
        <v>614.9</v>
      </c>
      <c r="U34" s="49">
        <v>612.70000000000005</v>
      </c>
      <c r="V34" s="49">
        <v>614.20000000000005</v>
      </c>
      <c r="W34" s="49">
        <v>613.1</v>
      </c>
      <c r="X34" s="50">
        <f t="shared" si="9"/>
        <v>-26.899999999999977</v>
      </c>
      <c r="Y34" s="51">
        <f t="shared" si="0"/>
        <v>-4.2031249999999964E-2</v>
      </c>
      <c r="Z34" s="52">
        <v>30.7</v>
      </c>
      <c r="AA34" s="52">
        <v>29.8</v>
      </c>
      <c r="AB34" s="52">
        <v>28.7</v>
      </c>
      <c r="AC34" s="52">
        <v>29.3</v>
      </c>
      <c r="AD34" s="52">
        <v>29.2</v>
      </c>
      <c r="AE34" s="52">
        <v>29.7</v>
      </c>
      <c r="AF34" s="52">
        <v>29.8</v>
      </c>
      <c r="AG34" s="52">
        <v>30.3</v>
      </c>
      <c r="AH34" s="52">
        <v>30.7</v>
      </c>
      <c r="AI34" s="52">
        <v>30.4</v>
      </c>
      <c r="AJ34" s="52">
        <v>30.7</v>
      </c>
      <c r="AK34" s="52">
        <v>30.6</v>
      </c>
      <c r="AL34" s="52">
        <v>30.6</v>
      </c>
      <c r="AM34" s="52">
        <v>30.6</v>
      </c>
      <c r="AN34" s="52">
        <v>31</v>
      </c>
      <c r="AO34" s="52">
        <v>30.1</v>
      </c>
      <c r="AP34" s="52">
        <v>29.4</v>
      </c>
      <c r="AQ34" s="52">
        <v>29.8</v>
      </c>
      <c r="AR34" s="52">
        <v>29.6</v>
      </c>
      <c r="AS34" s="52">
        <v>29.9</v>
      </c>
      <c r="AT34" s="53">
        <v>30.2</v>
      </c>
      <c r="AU34" s="53">
        <v>30.6</v>
      </c>
      <c r="AV34" s="50">
        <f t="shared" si="10"/>
        <v>-9.9999999999997868E-2</v>
      </c>
      <c r="AW34" s="51">
        <f t="shared" si="1"/>
        <v>-3.2573289902279438E-3</v>
      </c>
      <c r="AX34" s="50">
        <v>53.8</v>
      </c>
      <c r="AY34" s="50">
        <v>53.6</v>
      </c>
      <c r="AZ34" s="50">
        <v>53.1</v>
      </c>
      <c r="BA34" s="50">
        <v>45.3</v>
      </c>
      <c r="BB34" s="50">
        <v>48.4</v>
      </c>
      <c r="BC34" s="50">
        <v>44.8</v>
      </c>
      <c r="BD34" s="50">
        <v>43.8</v>
      </c>
      <c r="BE34" s="50">
        <v>48.4</v>
      </c>
      <c r="BF34" s="50">
        <v>49</v>
      </c>
      <c r="BG34" s="50">
        <v>52.3</v>
      </c>
      <c r="BH34" s="50">
        <v>52.7</v>
      </c>
      <c r="BI34" s="50">
        <v>52.6</v>
      </c>
      <c r="BJ34" s="50">
        <v>52.9</v>
      </c>
      <c r="BK34" s="50">
        <v>53.1</v>
      </c>
      <c r="BL34" s="50">
        <v>53.1</v>
      </c>
      <c r="BM34" s="50">
        <v>52.8</v>
      </c>
      <c r="BN34" s="50">
        <v>52.8</v>
      </c>
      <c r="BO34" s="50">
        <v>53.3</v>
      </c>
      <c r="BP34" s="50">
        <v>53.4</v>
      </c>
      <c r="BQ34" s="50">
        <v>53.1</v>
      </c>
      <c r="BR34" s="53">
        <v>53.8</v>
      </c>
      <c r="BS34" s="53">
        <v>53.4</v>
      </c>
      <c r="BT34" s="50">
        <f t="shared" si="11"/>
        <v>-0.39999999999999858</v>
      </c>
      <c r="BU34" s="51">
        <f t="shared" si="2"/>
        <v>-1.3029315960912006E-2</v>
      </c>
      <c r="BV34" s="52">
        <v>118.1</v>
      </c>
      <c r="BW34" s="52">
        <v>117.5</v>
      </c>
      <c r="BX34" s="52">
        <v>103.5</v>
      </c>
      <c r="BY34" s="52">
        <v>108.1</v>
      </c>
      <c r="BZ34" s="52">
        <v>112</v>
      </c>
      <c r="CA34" s="52">
        <v>114.1</v>
      </c>
      <c r="CB34" s="52">
        <v>115.5</v>
      </c>
      <c r="CC34" s="52">
        <v>115.6</v>
      </c>
      <c r="CD34" s="52">
        <v>116.5</v>
      </c>
      <c r="CE34" s="52">
        <v>113.1</v>
      </c>
      <c r="CF34" s="52">
        <v>113.4</v>
      </c>
      <c r="CG34" s="52">
        <v>113.8</v>
      </c>
      <c r="CH34" s="52">
        <v>114.4</v>
      </c>
      <c r="CI34" s="52">
        <v>115.5</v>
      </c>
      <c r="CJ34" s="52">
        <v>115.9</v>
      </c>
      <c r="CK34" s="52">
        <v>116.8</v>
      </c>
      <c r="CL34" s="52">
        <v>117.6</v>
      </c>
      <c r="CM34" s="52">
        <v>117.3</v>
      </c>
      <c r="CN34" s="52">
        <v>117.3</v>
      </c>
      <c r="CO34" s="52">
        <v>117.4</v>
      </c>
      <c r="CP34" s="53">
        <v>117.7</v>
      </c>
      <c r="CQ34" s="53">
        <v>117.6</v>
      </c>
      <c r="CR34" s="50">
        <f t="shared" si="12"/>
        <v>-0.5</v>
      </c>
      <c r="CS34" s="51">
        <f t="shared" si="3"/>
        <v>-4.2337002540220152E-3</v>
      </c>
      <c r="CT34" s="50">
        <v>33.200000000000003</v>
      </c>
      <c r="CU34" s="50">
        <v>33.299999999999997</v>
      </c>
      <c r="CV34" s="50">
        <v>32.5</v>
      </c>
      <c r="CW34" s="50">
        <v>31.7</v>
      </c>
      <c r="CX34" s="50">
        <v>31.7</v>
      </c>
      <c r="CY34" s="50">
        <v>31.6</v>
      </c>
      <c r="CZ34" s="50">
        <v>32</v>
      </c>
      <c r="DA34" s="50">
        <v>31.3</v>
      </c>
      <c r="DB34" s="50">
        <v>31.2</v>
      </c>
      <c r="DC34" s="50">
        <v>32.6</v>
      </c>
      <c r="DD34" s="50">
        <v>32.700000000000003</v>
      </c>
      <c r="DE34" s="50">
        <v>32.700000000000003</v>
      </c>
      <c r="DF34" s="50">
        <v>32.4</v>
      </c>
      <c r="DG34" s="50">
        <v>32.4</v>
      </c>
      <c r="DH34" s="50">
        <v>32.4</v>
      </c>
      <c r="DI34" s="50">
        <v>32.299999999999997</v>
      </c>
      <c r="DJ34" s="50">
        <v>32.6</v>
      </c>
      <c r="DK34" s="50">
        <v>32.299999999999997</v>
      </c>
      <c r="DL34" s="50">
        <v>32</v>
      </c>
      <c r="DM34" s="50">
        <v>32.299999999999997</v>
      </c>
      <c r="DN34" s="53">
        <v>32.6</v>
      </c>
      <c r="DO34" s="53">
        <v>32.799999999999997</v>
      </c>
      <c r="DP34" s="50">
        <f t="shared" si="13"/>
        <v>-0.40000000000000568</v>
      </c>
      <c r="DQ34" s="51">
        <f t="shared" si="4"/>
        <v>-1.2048192771084508E-2</v>
      </c>
      <c r="DR34" s="52">
        <v>70.099999999999994</v>
      </c>
      <c r="DS34" s="52">
        <v>61.9</v>
      </c>
      <c r="DT34" s="52">
        <v>61.6</v>
      </c>
      <c r="DU34" s="52">
        <v>63.5</v>
      </c>
      <c r="DV34" s="52">
        <v>65</v>
      </c>
      <c r="DW34" s="52">
        <v>64</v>
      </c>
      <c r="DX34" s="52">
        <v>64.7</v>
      </c>
      <c r="DY34" s="52">
        <v>65.5</v>
      </c>
      <c r="DZ34" s="52">
        <v>66</v>
      </c>
      <c r="EA34" s="52">
        <v>68.599999999999994</v>
      </c>
      <c r="EB34" s="52">
        <v>68.8</v>
      </c>
      <c r="EC34" s="52">
        <v>69.099999999999994</v>
      </c>
      <c r="ED34" s="52">
        <v>69.3</v>
      </c>
      <c r="EE34" s="52">
        <v>69.8</v>
      </c>
      <c r="EF34" s="52">
        <v>70.2</v>
      </c>
      <c r="EG34" s="52">
        <v>70</v>
      </c>
      <c r="EH34" s="52">
        <v>70.400000000000006</v>
      </c>
      <c r="EI34" s="52">
        <v>71.2</v>
      </c>
      <c r="EJ34" s="52">
        <v>70.5</v>
      </c>
      <c r="EK34" s="52">
        <v>70.400000000000006</v>
      </c>
      <c r="EL34" s="53">
        <v>70.5</v>
      </c>
      <c r="EM34" s="53">
        <v>70.7</v>
      </c>
      <c r="EN34" s="50">
        <f t="shared" si="14"/>
        <v>0.60000000000000853</v>
      </c>
      <c r="EO34" s="51">
        <f t="shared" si="5"/>
        <v>8.5592011412269405E-3</v>
      </c>
      <c r="EP34" s="50">
        <v>129.80000000000001</v>
      </c>
      <c r="EQ34" s="50">
        <v>128.6</v>
      </c>
      <c r="ER34" s="50">
        <v>109.8</v>
      </c>
      <c r="ES34" s="50">
        <v>112.2</v>
      </c>
      <c r="ET34" s="50">
        <v>118.2</v>
      </c>
      <c r="EU34" s="50">
        <v>118.7</v>
      </c>
      <c r="EV34" s="50">
        <v>120.1</v>
      </c>
      <c r="EW34" s="50">
        <v>120</v>
      </c>
      <c r="EX34" s="50">
        <v>119.6</v>
      </c>
      <c r="EY34" s="50">
        <v>125.1</v>
      </c>
      <c r="EZ34" s="50">
        <v>125.3</v>
      </c>
      <c r="FA34" s="50">
        <v>124.6</v>
      </c>
      <c r="FB34" s="50">
        <v>124.7</v>
      </c>
      <c r="FC34" s="50">
        <v>126.2</v>
      </c>
      <c r="FD34" s="50">
        <v>125.2</v>
      </c>
      <c r="FE34" s="50">
        <v>125.1</v>
      </c>
      <c r="FF34" s="50">
        <v>125.9</v>
      </c>
      <c r="FG34" s="50">
        <v>126.3</v>
      </c>
      <c r="FH34" s="50">
        <v>127</v>
      </c>
      <c r="FI34" s="50">
        <v>125.9</v>
      </c>
      <c r="FJ34" s="53">
        <v>125.3</v>
      </c>
      <c r="FK34" s="53">
        <v>124.2</v>
      </c>
      <c r="FL34" s="50">
        <f t="shared" si="15"/>
        <v>-5.6000000000000085</v>
      </c>
      <c r="FM34" s="51">
        <f t="shared" si="6"/>
        <v>-4.3143297380585581E-2</v>
      </c>
      <c r="FN34" s="52">
        <v>70.599999999999994</v>
      </c>
      <c r="FO34" s="52">
        <v>66.7</v>
      </c>
      <c r="FP34" s="52">
        <v>28.7</v>
      </c>
      <c r="FQ34" s="52">
        <v>34.9</v>
      </c>
      <c r="FR34" s="52">
        <v>41.7</v>
      </c>
      <c r="FS34" s="52">
        <v>47.2</v>
      </c>
      <c r="FT34" s="52">
        <v>48.6</v>
      </c>
      <c r="FU34" s="52">
        <v>51.2</v>
      </c>
      <c r="FV34" s="52">
        <v>52.6</v>
      </c>
      <c r="FW34" s="52">
        <v>54.9</v>
      </c>
      <c r="FX34" s="52">
        <v>53.9</v>
      </c>
      <c r="FY34" s="52">
        <v>54.4</v>
      </c>
      <c r="FZ34" s="52">
        <v>55.5</v>
      </c>
      <c r="GA34" s="52">
        <v>57.2</v>
      </c>
      <c r="GB34" s="52">
        <v>57.4</v>
      </c>
      <c r="GC34" s="52">
        <v>57.2</v>
      </c>
      <c r="GD34" s="52">
        <v>59.8</v>
      </c>
      <c r="GE34" s="52">
        <v>58.6</v>
      </c>
      <c r="GF34" s="52">
        <v>57.4</v>
      </c>
      <c r="GG34" s="52">
        <v>56.7</v>
      </c>
      <c r="GH34" s="53">
        <v>57.5</v>
      </c>
      <c r="GI34" s="53">
        <v>57.1</v>
      </c>
      <c r="GJ34" s="50">
        <f t="shared" si="16"/>
        <v>-13.499999999999993</v>
      </c>
      <c r="GK34" s="51">
        <f t="shared" si="7"/>
        <v>-0.19121813031161464</v>
      </c>
      <c r="GL34" s="50">
        <v>102.1</v>
      </c>
      <c r="GM34" s="50">
        <v>100.9</v>
      </c>
      <c r="GN34" s="50">
        <v>96.1</v>
      </c>
      <c r="GO34" s="50">
        <v>92.7</v>
      </c>
      <c r="GP34" s="50">
        <v>92.3</v>
      </c>
      <c r="GQ34" s="50">
        <v>98.3</v>
      </c>
      <c r="GR34" s="50">
        <v>98.7</v>
      </c>
      <c r="GS34" s="50">
        <v>96.3</v>
      </c>
      <c r="GT34" s="50">
        <v>94</v>
      </c>
      <c r="GU34" s="50">
        <v>96.1</v>
      </c>
      <c r="GV34" s="50">
        <v>94.2</v>
      </c>
      <c r="GW34" s="50">
        <v>95.8</v>
      </c>
      <c r="GX34" s="50">
        <v>96.3</v>
      </c>
      <c r="GY34" s="50">
        <v>98</v>
      </c>
      <c r="GZ34" s="50">
        <v>96.1</v>
      </c>
      <c r="HA34" s="50">
        <v>96.8</v>
      </c>
      <c r="HB34" s="50">
        <v>97.2</v>
      </c>
      <c r="HC34" s="50">
        <v>98.2</v>
      </c>
      <c r="HD34" s="50">
        <v>96.7</v>
      </c>
      <c r="HE34" s="50">
        <v>96.5</v>
      </c>
      <c r="HF34" s="53">
        <v>95.9</v>
      </c>
      <c r="HG34" s="53">
        <v>95.7</v>
      </c>
      <c r="HH34" s="50">
        <f t="shared" si="17"/>
        <v>-6.3999999999999915</v>
      </c>
      <c r="HI34" s="51">
        <f t="shared" si="8"/>
        <v>-6.2683643486777588E-2</v>
      </c>
    </row>
    <row r="35" spans="1:217" ht="15" thickBot="1">
      <c r="A35" s="45" t="s">
        <v>147</v>
      </c>
      <c r="B35" s="46">
        <v>2779</v>
      </c>
      <c r="C35" s="46">
        <v>2766.3</v>
      </c>
      <c r="D35" s="46">
        <v>2408.8000000000002</v>
      </c>
      <c r="E35" s="46">
        <v>2437.1999999999998</v>
      </c>
      <c r="F35" s="46">
        <v>2511.1</v>
      </c>
      <c r="G35" s="46">
        <v>2567.8000000000002</v>
      </c>
      <c r="H35" s="46">
        <v>2585.5</v>
      </c>
      <c r="I35" s="46">
        <v>2604.9</v>
      </c>
      <c r="J35" s="46">
        <v>2630.4</v>
      </c>
      <c r="K35" s="46">
        <v>2602.6999999999998</v>
      </c>
      <c r="L35" s="46">
        <v>2603.9</v>
      </c>
      <c r="M35" s="46">
        <v>2613.8000000000002</v>
      </c>
      <c r="N35" s="47">
        <v>2615</v>
      </c>
      <c r="O35" s="47">
        <v>2627.8</v>
      </c>
      <c r="P35" s="48">
        <v>2633.6</v>
      </c>
      <c r="Q35" s="48">
        <v>2640.7</v>
      </c>
      <c r="R35" s="48">
        <v>2638.5</v>
      </c>
      <c r="S35" s="48">
        <v>2657.9</v>
      </c>
      <c r="T35" s="48">
        <v>2668.4</v>
      </c>
      <c r="U35" s="49">
        <v>2673</v>
      </c>
      <c r="V35" s="49">
        <v>2686.5</v>
      </c>
      <c r="W35" s="49">
        <v>2694.9</v>
      </c>
      <c r="X35" s="50">
        <f t="shared" si="9"/>
        <v>-84.099999999999909</v>
      </c>
      <c r="Y35" s="51">
        <f t="shared" si="0"/>
        <v>-3.026268441885567E-2</v>
      </c>
      <c r="Z35" s="52">
        <v>167.4</v>
      </c>
      <c r="AA35" s="52">
        <v>173.2</v>
      </c>
      <c r="AB35" s="52">
        <v>158</v>
      </c>
      <c r="AC35" s="52">
        <v>162.30000000000001</v>
      </c>
      <c r="AD35" s="52">
        <v>167.5</v>
      </c>
      <c r="AE35" s="52">
        <v>169.9</v>
      </c>
      <c r="AF35" s="52">
        <v>169.7</v>
      </c>
      <c r="AG35" s="52">
        <v>170.5</v>
      </c>
      <c r="AH35" s="52">
        <v>169.4</v>
      </c>
      <c r="AI35" s="52">
        <v>160.30000000000001</v>
      </c>
      <c r="AJ35" s="52">
        <v>162.4</v>
      </c>
      <c r="AK35" s="52">
        <v>161.69999999999999</v>
      </c>
      <c r="AL35" s="52">
        <v>162.19999999999999</v>
      </c>
      <c r="AM35" s="52">
        <v>162.4</v>
      </c>
      <c r="AN35" s="52">
        <v>161.1</v>
      </c>
      <c r="AO35" s="52">
        <v>160.80000000000001</v>
      </c>
      <c r="AP35" s="52">
        <v>159</v>
      </c>
      <c r="AQ35" s="52">
        <v>159.19999999999999</v>
      </c>
      <c r="AR35" s="52">
        <v>159.30000000000001</v>
      </c>
      <c r="AS35" s="52">
        <v>159.80000000000001</v>
      </c>
      <c r="AT35" s="53">
        <v>160.9</v>
      </c>
      <c r="AU35" s="53">
        <v>162.4</v>
      </c>
      <c r="AV35" s="50">
        <f t="shared" si="10"/>
        <v>-5</v>
      </c>
      <c r="AW35" s="51">
        <f t="shared" si="1"/>
        <v>-2.986857825567503E-2</v>
      </c>
      <c r="AX35" s="50">
        <v>112.8</v>
      </c>
      <c r="AY35" s="50">
        <v>113.3</v>
      </c>
      <c r="AZ35" s="50">
        <v>113</v>
      </c>
      <c r="BA35" s="50">
        <v>100.7</v>
      </c>
      <c r="BB35" s="50">
        <v>104.5</v>
      </c>
      <c r="BC35" s="50">
        <v>106.3</v>
      </c>
      <c r="BD35" s="50">
        <v>105.9</v>
      </c>
      <c r="BE35" s="50">
        <v>107.3</v>
      </c>
      <c r="BF35" s="50">
        <v>107.3</v>
      </c>
      <c r="BG35" s="50">
        <v>109.1</v>
      </c>
      <c r="BH35" s="50">
        <v>109.8</v>
      </c>
      <c r="BI35" s="50">
        <v>109.4</v>
      </c>
      <c r="BJ35" s="50">
        <v>107.7</v>
      </c>
      <c r="BK35" s="50">
        <v>108.3</v>
      </c>
      <c r="BL35" s="50">
        <v>109.3</v>
      </c>
      <c r="BM35" s="50">
        <v>108.8</v>
      </c>
      <c r="BN35" s="50">
        <v>107.5</v>
      </c>
      <c r="BO35" s="50">
        <v>108.5</v>
      </c>
      <c r="BP35" s="50">
        <v>110</v>
      </c>
      <c r="BQ35" s="50">
        <v>109.7</v>
      </c>
      <c r="BR35" s="53">
        <v>109.9</v>
      </c>
      <c r="BS35" s="53">
        <v>110.6</v>
      </c>
      <c r="BT35" s="50">
        <f t="shared" si="11"/>
        <v>-2.2000000000000028</v>
      </c>
      <c r="BU35" s="51">
        <f t="shared" si="2"/>
        <v>-1.3142174432497029E-2</v>
      </c>
      <c r="BV35" s="52">
        <v>472.8</v>
      </c>
      <c r="BW35" s="52">
        <v>471.6</v>
      </c>
      <c r="BX35" s="52">
        <v>411.4</v>
      </c>
      <c r="BY35" s="52">
        <v>413.1</v>
      </c>
      <c r="BZ35" s="52">
        <v>429</v>
      </c>
      <c r="CA35" s="52">
        <v>438.1</v>
      </c>
      <c r="CB35" s="52">
        <v>442.6</v>
      </c>
      <c r="CC35" s="52">
        <v>448.3</v>
      </c>
      <c r="CD35" s="52">
        <v>451.5</v>
      </c>
      <c r="CE35" s="52">
        <v>458.4</v>
      </c>
      <c r="CF35" s="52">
        <v>460.2</v>
      </c>
      <c r="CG35" s="52">
        <v>461.5</v>
      </c>
      <c r="CH35" s="52">
        <v>460.4</v>
      </c>
      <c r="CI35" s="52">
        <v>460.3</v>
      </c>
      <c r="CJ35" s="52">
        <v>459</v>
      </c>
      <c r="CK35" s="52">
        <v>460.1</v>
      </c>
      <c r="CL35" s="52">
        <v>461.3</v>
      </c>
      <c r="CM35" s="52">
        <v>464</v>
      </c>
      <c r="CN35" s="52">
        <v>463.6</v>
      </c>
      <c r="CO35" s="52">
        <v>464</v>
      </c>
      <c r="CP35" s="53">
        <v>468.1</v>
      </c>
      <c r="CQ35" s="53">
        <v>473.2</v>
      </c>
      <c r="CR35" s="50">
        <f t="shared" si="12"/>
        <v>0.39999999999997726</v>
      </c>
      <c r="CS35" s="51">
        <f t="shared" si="3"/>
        <v>8.4602368866323451E-4</v>
      </c>
      <c r="CT35" s="50">
        <v>142.1</v>
      </c>
      <c r="CU35" s="50">
        <v>143.19999999999999</v>
      </c>
      <c r="CV35" s="50">
        <v>134.6</v>
      </c>
      <c r="CW35" s="50">
        <v>138.4</v>
      </c>
      <c r="CX35" s="50">
        <v>138.4</v>
      </c>
      <c r="CY35" s="50">
        <v>139.19999999999999</v>
      </c>
      <c r="CZ35" s="50">
        <v>140.5</v>
      </c>
      <c r="DA35" s="50">
        <v>141.80000000000001</v>
      </c>
      <c r="DB35" s="50">
        <v>142.4</v>
      </c>
      <c r="DC35" s="50">
        <v>136.1</v>
      </c>
      <c r="DD35" s="50">
        <v>135.69999999999999</v>
      </c>
      <c r="DE35" s="50">
        <v>137</v>
      </c>
      <c r="DF35" s="50">
        <v>135.1</v>
      </c>
      <c r="DG35" s="50">
        <v>135.6</v>
      </c>
      <c r="DH35" s="50">
        <v>135.30000000000001</v>
      </c>
      <c r="DI35" s="50">
        <v>135.5</v>
      </c>
      <c r="DJ35" s="50">
        <v>136.30000000000001</v>
      </c>
      <c r="DK35" s="50">
        <v>137.9</v>
      </c>
      <c r="DL35" s="50">
        <v>137.30000000000001</v>
      </c>
      <c r="DM35" s="50">
        <v>135.69999999999999</v>
      </c>
      <c r="DN35" s="53">
        <v>135.5</v>
      </c>
      <c r="DO35" s="53">
        <v>133.4</v>
      </c>
      <c r="DP35" s="50">
        <f t="shared" si="13"/>
        <v>-8.6999999999999886</v>
      </c>
      <c r="DQ35" s="51">
        <f t="shared" si="4"/>
        <v>-6.122448979591829E-2</v>
      </c>
      <c r="DR35" s="52">
        <v>460.7</v>
      </c>
      <c r="DS35" s="52">
        <v>427.4</v>
      </c>
      <c r="DT35" s="52">
        <v>427.8</v>
      </c>
      <c r="DU35" s="52">
        <v>433.5</v>
      </c>
      <c r="DV35" s="52">
        <v>434</v>
      </c>
      <c r="DW35" s="52">
        <v>433</v>
      </c>
      <c r="DX35" s="52">
        <v>437.4</v>
      </c>
      <c r="DY35" s="52">
        <v>439.9</v>
      </c>
      <c r="DZ35" s="52">
        <v>445</v>
      </c>
      <c r="EA35" s="52">
        <v>443.2</v>
      </c>
      <c r="EB35" s="52">
        <v>448.1</v>
      </c>
      <c r="EC35" s="52">
        <v>451.6</v>
      </c>
      <c r="ED35" s="52">
        <v>455.8</v>
      </c>
      <c r="EE35" s="52">
        <v>459.4</v>
      </c>
      <c r="EF35" s="52">
        <v>460.7</v>
      </c>
      <c r="EG35" s="52">
        <v>458.6</v>
      </c>
      <c r="EH35" s="52">
        <v>451.6</v>
      </c>
      <c r="EI35" s="52">
        <v>457.3</v>
      </c>
      <c r="EJ35" s="52">
        <v>460.5</v>
      </c>
      <c r="EK35" s="52">
        <v>463.9</v>
      </c>
      <c r="EL35" s="53">
        <v>467.5</v>
      </c>
      <c r="EM35" s="53">
        <v>470</v>
      </c>
      <c r="EN35" s="50">
        <f t="shared" si="14"/>
        <v>9.3000000000000114</v>
      </c>
      <c r="EO35" s="51">
        <f t="shared" si="5"/>
        <v>2.0186672454959868E-2</v>
      </c>
      <c r="EP35" s="50">
        <v>477.5</v>
      </c>
      <c r="EQ35" s="50">
        <v>472.5</v>
      </c>
      <c r="ER35" s="50">
        <v>415.4</v>
      </c>
      <c r="ES35" s="50">
        <v>424.8</v>
      </c>
      <c r="ET35" s="50">
        <v>434.7</v>
      </c>
      <c r="EU35" s="50">
        <v>434.3</v>
      </c>
      <c r="EV35" s="50">
        <v>436.3</v>
      </c>
      <c r="EW35" s="50">
        <v>441.9</v>
      </c>
      <c r="EX35" s="50">
        <v>448.2</v>
      </c>
      <c r="EY35" s="50">
        <v>446.1</v>
      </c>
      <c r="EZ35" s="50">
        <v>446.9</v>
      </c>
      <c r="FA35" s="50">
        <v>447.2</v>
      </c>
      <c r="FB35" s="50">
        <v>448.4</v>
      </c>
      <c r="FC35" s="50">
        <v>449.8</v>
      </c>
      <c r="FD35" s="50">
        <v>451.8</v>
      </c>
      <c r="FE35" s="50">
        <v>455.6</v>
      </c>
      <c r="FF35" s="50">
        <v>457</v>
      </c>
      <c r="FG35" s="50">
        <v>453</v>
      </c>
      <c r="FH35" s="50">
        <v>455.1</v>
      </c>
      <c r="FI35" s="50">
        <v>454.5</v>
      </c>
      <c r="FJ35" s="53">
        <v>456.5</v>
      </c>
      <c r="FK35" s="53">
        <v>455.1</v>
      </c>
      <c r="FL35" s="50">
        <f t="shared" si="15"/>
        <v>-22.399999999999977</v>
      </c>
      <c r="FM35" s="51">
        <f t="shared" si="6"/>
        <v>-4.6910994764397855E-2</v>
      </c>
      <c r="FN35" s="52">
        <v>284.10000000000002</v>
      </c>
      <c r="FO35" s="52">
        <v>272.60000000000002</v>
      </c>
      <c r="FP35" s="52">
        <v>151.69999999999999</v>
      </c>
      <c r="FQ35" s="52">
        <v>161.19999999999999</v>
      </c>
      <c r="FR35" s="52">
        <v>185.8</v>
      </c>
      <c r="FS35" s="52">
        <v>211.8</v>
      </c>
      <c r="FT35" s="52">
        <v>216.3</v>
      </c>
      <c r="FU35" s="52">
        <v>231.3</v>
      </c>
      <c r="FV35" s="52">
        <v>242.6</v>
      </c>
      <c r="FW35" s="52">
        <v>222.9</v>
      </c>
      <c r="FX35" s="52">
        <v>217</v>
      </c>
      <c r="FY35" s="52">
        <v>213.7</v>
      </c>
      <c r="FZ35" s="52">
        <v>216.6</v>
      </c>
      <c r="GA35" s="52">
        <v>218.7</v>
      </c>
      <c r="GB35" s="52">
        <v>221.1</v>
      </c>
      <c r="GC35" s="52">
        <v>222.5</v>
      </c>
      <c r="GD35" s="52">
        <v>226</v>
      </c>
      <c r="GE35" s="52">
        <v>228.1</v>
      </c>
      <c r="GF35" s="52">
        <v>231</v>
      </c>
      <c r="GG35" s="52">
        <v>232.5</v>
      </c>
      <c r="GH35" s="53">
        <v>236.5</v>
      </c>
      <c r="GI35" s="53">
        <v>235.9</v>
      </c>
      <c r="GJ35" s="50">
        <f t="shared" si="16"/>
        <v>-48.200000000000017</v>
      </c>
      <c r="GK35" s="51">
        <f t="shared" si="7"/>
        <v>-0.16965857092573042</v>
      </c>
      <c r="GL35" s="50">
        <v>509.9</v>
      </c>
      <c r="GM35" s="50">
        <v>504.4</v>
      </c>
      <c r="GN35" s="50">
        <v>489.7</v>
      </c>
      <c r="GO35" s="50">
        <v>481.9</v>
      </c>
      <c r="GP35" s="50">
        <v>485.5</v>
      </c>
      <c r="GQ35" s="50">
        <v>499.3</v>
      </c>
      <c r="GR35" s="50">
        <v>497.5</v>
      </c>
      <c r="GS35" s="50">
        <v>483.7</v>
      </c>
      <c r="GT35" s="50">
        <v>481.6</v>
      </c>
      <c r="GU35" s="50">
        <v>492.9</v>
      </c>
      <c r="GV35" s="50">
        <v>490.2</v>
      </c>
      <c r="GW35" s="50">
        <v>497.3</v>
      </c>
      <c r="GX35" s="50">
        <v>493.7</v>
      </c>
      <c r="GY35" s="50">
        <v>497.1</v>
      </c>
      <c r="GZ35" s="50">
        <v>498.3</v>
      </c>
      <c r="HA35" s="50">
        <v>500.2</v>
      </c>
      <c r="HB35" s="50">
        <v>500.5</v>
      </c>
      <c r="HC35" s="50">
        <v>510.6</v>
      </c>
      <c r="HD35" s="50">
        <v>512.20000000000005</v>
      </c>
      <c r="HE35" s="50">
        <v>512.9</v>
      </c>
      <c r="HF35" s="53">
        <v>511.3</v>
      </c>
      <c r="HG35" s="53">
        <v>513.9</v>
      </c>
      <c r="HH35" s="50">
        <f t="shared" si="17"/>
        <v>4</v>
      </c>
      <c r="HI35" s="51">
        <f t="shared" si="8"/>
        <v>7.8446754265542266E-3</v>
      </c>
    </row>
    <row r="36" spans="1:217" ht="15" thickBot="1">
      <c r="A36" s="54" t="s">
        <v>148</v>
      </c>
      <c r="B36" s="46">
        <v>3733.4</v>
      </c>
      <c r="C36" s="46">
        <v>3668.8</v>
      </c>
      <c r="D36" s="46">
        <v>3022.1</v>
      </c>
      <c r="E36" s="46">
        <v>3077.1</v>
      </c>
      <c r="F36" s="55">
        <v>3171.7</v>
      </c>
      <c r="G36" s="46">
        <v>3242.6</v>
      </c>
      <c r="H36" s="46">
        <v>3305.1</v>
      </c>
      <c r="I36" s="46">
        <v>3341.5</v>
      </c>
      <c r="J36" s="46">
        <v>3351</v>
      </c>
      <c r="K36" s="46">
        <v>3365</v>
      </c>
      <c r="L36" s="46">
        <v>3356.3</v>
      </c>
      <c r="M36" s="46">
        <v>3394.2</v>
      </c>
      <c r="N36" s="47">
        <v>3413.9</v>
      </c>
      <c r="O36" s="47">
        <v>3428.7</v>
      </c>
      <c r="P36" s="48">
        <v>3438.9</v>
      </c>
      <c r="Q36" s="48">
        <v>3448.1</v>
      </c>
      <c r="R36" s="48">
        <v>3459.3</v>
      </c>
      <c r="S36" s="48">
        <v>3500.9</v>
      </c>
      <c r="T36" s="48">
        <v>3504.3</v>
      </c>
      <c r="U36" s="56">
        <v>3517.8</v>
      </c>
      <c r="V36" s="56">
        <v>3544.2</v>
      </c>
      <c r="W36" s="56">
        <v>3561</v>
      </c>
      <c r="X36" s="50">
        <f t="shared" si="9"/>
        <v>-172.40000000000009</v>
      </c>
      <c r="Y36" s="51">
        <f t="shared" si="0"/>
        <v>-4.6177746825949557E-2</v>
      </c>
      <c r="Z36" s="52">
        <v>166.4</v>
      </c>
      <c r="AA36" s="52">
        <v>161.80000000000001</v>
      </c>
      <c r="AB36" s="52">
        <v>105.4</v>
      </c>
      <c r="AC36" s="52">
        <v>121</v>
      </c>
      <c r="AD36" s="52">
        <v>140.6</v>
      </c>
      <c r="AE36" s="52">
        <v>142</v>
      </c>
      <c r="AF36" s="52">
        <v>141.9</v>
      </c>
      <c r="AG36" s="52">
        <v>144.1</v>
      </c>
      <c r="AH36" s="52">
        <v>145.5</v>
      </c>
      <c r="AI36" s="52">
        <v>159.80000000000001</v>
      </c>
      <c r="AJ36" s="52">
        <v>161.80000000000001</v>
      </c>
      <c r="AK36" s="52">
        <v>163.6</v>
      </c>
      <c r="AL36" s="52">
        <v>162</v>
      </c>
      <c r="AM36" s="52">
        <v>163.80000000000001</v>
      </c>
      <c r="AN36" s="52">
        <v>162.69999999999999</v>
      </c>
      <c r="AO36" s="52">
        <v>162.30000000000001</v>
      </c>
      <c r="AP36" s="52">
        <v>163.4</v>
      </c>
      <c r="AQ36" s="52">
        <v>165.7</v>
      </c>
      <c r="AR36" s="52">
        <v>167.8</v>
      </c>
      <c r="AS36" s="52">
        <v>166.9</v>
      </c>
      <c r="AT36" s="57">
        <v>168.6</v>
      </c>
      <c r="AU36" s="57">
        <v>170.5</v>
      </c>
      <c r="AV36" s="50">
        <f t="shared" si="10"/>
        <v>4.0999999999999943</v>
      </c>
      <c r="AW36" s="51">
        <f t="shared" si="1"/>
        <v>2.4639423076923041E-2</v>
      </c>
      <c r="AX36" s="50">
        <v>243.1</v>
      </c>
      <c r="AY36" s="50">
        <v>243.3</v>
      </c>
      <c r="AZ36" s="50">
        <v>243.6</v>
      </c>
      <c r="BA36" s="50">
        <v>218.8</v>
      </c>
      <c r="BB36" s="50">
        <v>228.4</v>
      </c>
      <c r="BC36" s="50">
        <v>230.5</v>
      </c>
      <c r="BD36" s="50">
        <v>230.8</v>
      </c>
      <c r="BE36" s="50">
        <v>232.9</v>
      </c>
      <c r="BF36" s="50">
        <v>234.9</v>
      </c>
      <c r="BG36" s="50">
        <v>229.8</v>
      </c>
      <c r="BH36" s="50">
        <v>230.2</v>
      </c>
      <c r="BI36" s="50">
        <v>228.5</v>
      </c>
      <c r="BJ36" s="50">
        <v>230.8</v>
      </c>
      <c r="BK36" s="50">
        <v>230.6</v>
      </c>
      <c r="BL36" s="50">
        <v>231</v>
      </c>
      <c r="BM36" s="50">
        <v>231.6</v>
      </c>
      <c r="BN36" s="50">
        <v>232.8</v>
      </c>
      <c r="BO36" s="50">
        <v>236.4</v>
      </c>
      <c r="BP36" s="50">
        <v>236.2</v>
      </c>
      <c r="BQ36" s="50">
        <v>237.1</v>
      </c>
      <c r="BR36" s="57">
        <v>238.1</v>
      </c>
      <c r="BS36" s="57">
        <v>238.8</v>
      </c>
      <c r="BT36" s="50">
        <f t="shared" si="11"/>
        <v>-4.2999999999999829</v>
      </c>
      <c r="BU36" s="51">
        <f t="shared" si="2"/>
        <v>-2.5841346153846052E-2</v>
      </c>
      <c r="BV36" s="52">
        <v>579.6</v>
      </c>
      <c r="BW36" s="52">
        <v>577.29999999999995</v>
      </c>
      <c r="BX36" s="52">
        <v>458.6</v>
      </c>
      <c r="BY36" s="52">
        <v>462.5</v>
      </c>
      <c r="BZ36" s="52">
        <v>490.1</v>
      </c>
      <c r="CA36" s="52">
        <v>506</v>
      </c>
      <c r="CB36" s="52">
        <v>518.29999999999995</v>
      </c>
      <c r="CC36" s="52">
        <v>526</v>
      </c>
      <c r="CD36" s="52">
        <v>534.79999999999995</v>
      </c>
      <c r="CE36" s="52">
        <v>545.4</v>
      </c>
      <c r="CF36" s="52">
        <v>549.6</v>
      </c>
      <c r="CG36" s="52">
        <v>552.79999999999995</v>
      </c>
      <c r="CH36" s="52">
        <v>554.5</v>
      </c>
      <c r="CI36" s="52">
        <v>554.4</v>
      </c>
      <c r="CJ36" s="52">
        <v>554.29999999999995</v>
      </c>
      <c r="CK36" s="52">
        <v>555.29999999999995</v>
      </c>
      <c r="CL36" s="52">
        <v>554.70000000000005</v>
      </c>
      <c r="CM36" s="52">
        <v>554.4</v>
      </c>
      <c r="CN36" s="52">
        <v>553.6</v>
      </c>
      <c r="CO36" s="52">
        <v>558.6</v>
      </c>
      <c r="CP36" s="57">
        <v>564.20000000000005</v>
      </c>
      <c r="CQ36" s="57">
        <v>564.1</v>
      </c>
      <c r="CR36" s="50">
        <f t="shared" si="12"/>
        <v>-15.5</v>
      </c>
      <c r="CS36" s="51">
        <f t="shared" si="3"/>
        <v>-2.6742581090407176E-2</v>
      </c>
      <c r="CT36" s="50">
        <v>222.9</v>
      </c>
      <c r="CU36" s="50">
        <v>226.4</v>
      </c>
      <c r="CV36" s="50">
        <v>219.9</v>
      </c>
      <c r="CW36" s="50">
        <v>220.9</v>
      </c>
      <c r="CX36" s="50">
        <v>219.6</v>
      </c>
      <c r="CY36" s="50">
        <v>218.7</v>
      </c>
      <c r="CZ36" s="50">
        <v>218.9</v>
      </c>
      <c r="DA36" s="50">
        <v>221.3</v>
      </c>
      <c r="DB36" s="50">
        <v>223.2</v>
      </c>
      <c r="DC36" s="50">
        <v>216.4</v>
      </c>
      <c r="DD36" s="50">
        <v>216.3</v>
      </c>
      <c r="DE36" s="50">
        <v>218.6</v>
      </c>
      <c r="DF36" s="50">
        <v>219.2</v>
      </c>
      <c r="DG36" s="50">
        <v>219.3</v>
      </c>
      <c r="DH36" s="50">
        <v>219.4</v>
      </c>
      <c r="DI36" s="50">
        <v>218.8</v>
      </c>
      <c r="DJ36" s="50">
        <v>218</v>
      </c>
      <c r="DK36" s="50">
        <v>218.3</v>
      </c>
      <c r="DL36" s="50">
        <v>217.6</v>
      </c>
      <c r="DM36" s="50">
        <v>218.7</v>
      </c>
      <c r="DN36" s="57">
        <v>217.5</v>
      </c>
      <c r="DO36" s="57">
        <v>217.8</v>
      </c>
      <c r="DP36" s="50">
        <f t="shared" si="13"/>
        <v>-5.0999999999999943</v>
      </c>
      <c r="DQ36" s="51">
        <f t="shared" si="4"/>
        <v>-2.2880215343203204E-2</v>
      </c>
      <c r="DR36" s="52">
        <v>612.70000000000005</v>
      </c>
      <c r="DS36" s="52">
        <v>558.4</v>
      </c>
      <c r="DT36" s="52">
        <v>554.70000000000005</v>
      </c>
      <c r="DU36" s="52">
        <v>561.9</v>
      </c>
      <c r="DV36" s="52">
        <v>566.6</v>
      </c>
      <c r="DW36" s="52">
        <v>566.6</v>
      </c>
      <c r="DX36" s="52">
        <v>571.70000000000005</v>
      </c>
      <c r="DY36" s="52">
        <v>575.9</v>
      </c>
      <c r="DZ36" s="52">
        <v>579.70000000000005</v>
      </c>
      <c r="EA36" s="52">
        <v>577.4</v>
      </c>
      <c r="EB36" s="52">
        <v>583</v>
      </c>
      <c r="EC36" s="52">
        <v>588.5</v>
      </c>
      <c r="ED36" s="52">
        <v>596.20000000000005</v>
      </c>
      <c r="EE36" s="52">
        <v>596.5</v>
      </c>
      <c r="EF36" s="52">
        <v>601.6</v>
      </c>
      <c r="EG36" s="52">
        <v>603.5</v>
      </c>
      <c r="EH36" s="52">
        <v>603.79999999999995</v>
      </c>
      <c r="EI36" s="52">
        <v>611.20000000000005</v>
      </c>
      <c r="EJ36" s="52">
        <v>609.20000000000005</v>
      </c>
      <c r="EK36" s="52">
        <v>608.4</v>
      </c>
      <c r="EL36" s="57">
        <v>618.20000000000005</v>
      </c>
      <c r="EM36" s="57">
        <v>621.6</v>
      </c>
      <c r="EN36" s="50">
        <f t="shared" si="14"/>
        <v>8.8999999999999773</v>
      </c>
      <c r="EO36" s="51">
        <f t="shared" si="5"/>
        <v>1.4525869103966013E-2</v>
      </c>
      <c r="EP36" s="50">
        <v>827.2</v>
      </c>
      <c r="EQ36" s="50">
        <v>813.4</v>
      </c>
      <c r="ER36" s="50">
        <v>716.8</v>
      </c>
      <c r="ES36" s="50">
        <v>721.6</v>
      </c>
      <c r="ET36" s="50">
        <v>726.7</v>
      </c>
      <c r="EU36" s="50">
        <v>735</v>
      </c>
      <c r="EV36" s="50">
        <v>749.3</v>
      </c>
      <c r="EW36" s="50">
        <v>756.9</v>
      </c>
      <c r="EX36" s="50">
        <v>752.8</v>
      </c>
      <c r="EY36" s="50">
        <v>746.9</v>
      </c>
      <c r="EZ36" s="50">
        <v>740.3</v>
      </c>
      <c r="FA36" s="50">
        <v>751.9</v>
      </c>
      <c r="FB36" s="50">
        <v>755.7</v>
      </c>
      <c r="FC36" s="50">
        <v>759.3</v>
      </c>
      <c r="FD36" s="50">
        <v>758.1</v>
      </c>
      <c r="FE36" s="50">
        <v>760.3</v>
      </c>
      <c r="FF36" s="50">
        <v>763.8</v>
      </c>
      <c r="FG36" s="50">
        <v>761.8</v>
      </c>
      <c r="FH36" s="50">
        <v>761.9</v>
      </c>
      <c r="FI36" s="50">
        <v>767.1</v>
      </c>
      <c r="FJ36" s="57">
        <v>771</v>
      </c>
      <c r="FK36" s="57">
        <v>773.2</v>
      </c>
      <c r="FL36" s="50">
        <f t="shared" si="15"/>
        <v>-54</v>
      </c>
      <c r="FM36" s="51">
        <f t="shared" si="6"/>
        <v>-6.5280464216634429E-2</v>
      </c>
      <c r="FN36" s="52">
        <v>383.3</v>
      </c>
      <c r="FO36" s="52">
        <v>354.3</v>
      </c>
      <c r="FP36" s="52">
        <v>138.5</v>
      </c>
      <c r="FQ36" s="52">
        <v>156.9</v>
      </c>
      <c r="FR36" s="52">
        <v>187</v>
      </c>
      <c r="FS36" s="52">
        <v>218.2</v>
      </c>
      <c r="FT36" s="52">
        <v>231.7</v>
      </c>
      <c r="FU36" s="52">
        <v>245.6</v>
      </c>
      <c r="FV36" s="52">
        <v>245.3</v>
      </c>
      <c r="FW36" s="52">
        <v>263.60000000000002</v>
      </c>
      <c r="FX36" s="52">
        <v>255</v>
      </c>
      <c r="FY36" s="52">
        <v>257.5</v>
      </c>
      <c r="FZ36" s="52">
        <v>268.3</v>
      </c>
      <c r="GA36" s="52">
        <v>275.3</v>
      </c>
      <c r="GB36" s="52">
        <v>278.2</v>
      </c>
      <c r="GC36" s="52">
        <v>281.7</v>
      </c>
      <c r="GD36" s="52">
        <v>284.89999999999998</v>
      </c>
      <c r="GE36" s="52">
        <v>301</v>
      </c>
      <c r="GF36" s="52">
        <v>302</v>
      </c>
      <c r="GG36" s="52">
        <v>305.8</v>
      </c>
      <c r="GH36" s="57">
        <v>312.10000000000002</v>
      </c>
      <c r="GI36" s="57">
        <v>317.5</v>
      </c>
      <c r="GJ36" s="50">
        <f t="shared" si="16"/>
        <v>-65.800000000000011</v>
      </c>
      <c r="GK36" s="51">
        <f t="shared" si="7"/>
        <v>-0.17166710148708586</v>
      </c>
      <c r="GL36" s="50">
        <v>461.1</v>
      </c>
      <c r="GM36" s="50">
        <v>458.9</v>
      </c>
      <c r="GN36" s="50">
        <v>429.7</v>
      </c>
      <c r="GO36" s="50">
        <v>422.4</v>
      </c>
      <c r="GP36" s="50">
        <v>426.1</v>
      </c>
      <c r="GQ36" s="50">
        <v>431.3</v>
      </c>
      <c r="GR36" s="50">
        <v>446.5</v>
      </c>
      <c r="GS36" s="50">
        <v>435.7</v>
      </c>
      <c r="GT36" s="50">
        <v>431.1</v>
      </c>
      <c r="GU36" s="50">
        <v>424.1</v>
      </c>
      <c r="GV36" s="50">
        <v>419.4</v>
      </c>
      <c r="GW36" s="50">
        <v>429.1</v>
      </c>
      <c r="GX36" s="50">
        <v>423.6</v>
      </c>
      <c r="GY36" s="50">
        <v>425.9</v>
      </c>
      <c r="GZ36" s="50">
        <v>429.2</v>
      </c>
      <c r="HA36" s="50">
        <v>429.9</v>
      </c>
      <c r="HB36" s="50">
        <v>431.1</v>
      </c>
      <c r="HC36" s="50">
        <v>443.7</v>
      </c>
      <c r="HD36" s="50">
        <v>447.7</v>
      </c>
      <c r="HE36" s="50">
        <v>442.6</v>
      </c>
      <c r="HF36" s="57">
        <v>440.4</v>
      </c>
      <c r="HG36" s="57">
        <v>442.4</v>
      </c>
      <c r="HH36" s="50">
        <f t="shared" si="17"/>
        <v>-18.700000000000045</v>
      </c>
      <c r="HI36" s="51">
        <f t="shared" si="8"/>
        <v>-4.0555194101062772E-2</v>
      </c>
    </row>
    <row r="37" spans="1:217" ht="15" thickBot="1">
      <c r="A37" s="45" t="s">
        <v>149</v>
      </c>
      <c r="B37" s="46">
        <v>4452.8999999999996</v>
      </c>
      <c r="C37" s="46">
        <v>4422.8</v>
      </c>
      <c r="D37" s="46">
        <v>3401.1</v>
      </c>
      <c r="E37" s="46">
        <v>3571.9</v>
      </c>
      <c r="F37" s="46">
        <v>3838.2</v>
      </c>
      <c r="G37" s="46">
        <v>3939.7</v>
      </c>
      <c r="H37" s="46">
        <v>3994.7</v>
      </c>
      <c r="I37" s="46">
        <v>4017.5</v>
      </c>
      <c r="J37" s="46">
        <v>4034.5</v>
      </c>
      <c r="K37" s="46">
        <v>4095.7</v>
      </c>
      <c r="L37" s="46">
        <v>4027.9</v>
      </c>
      <c r="M37" s="46">
        <v>4057.1</v>
      </c>
      <c r="N37" s="47">
        <v>4117.3999999999996</v>
      </c>
      <c r="O37" s="47">
        <v>4133.6000000000004</v>
      </c>
      <c r="P37" s="48">
        <v>4115.5</v>
      </c>
      <c r="Q37" s="48">
        <v>4117.3999999999996</v>
      </c>
      <c r="R37" s="48">
        <v>4134.6000000000004</v>
      </c>
      <c r="S37" s="48">
        <v>4167.3</v>
      </c>
      <c r="T37" s="48">
        <v>4172.8999999999996</v>
      </c>
      <c r="U37" s="49">
        <v>4186.3999999999996</v>
      </c>
      <c r="V37" s="49">
        <v>4223.2</v>
      </c>
      <c r="W37" s="49">
        <v>4240.5</v>
      </c>
      <c r="X37" s="50">
        <f t="shared" si="9"/>
        <v>-212.39999999999964</v>
      </c>
      <c r="Y37" s="51">
        <f t="shared" si="0"/>
        <v>-4.7699252172741284E-2</v>
      </c>
      <c r="Z37" s="52">
        <v>177.3</v>
      </c>
      <c r="AA37" s="52">
        <v>178.5</v>
      </c>
      <c r="AB37" s="52">
        <v>98.2</v>
      </c>
      <c r="AC37" s="52">
        <v>148.6</v>
      </c>
      <c r="AD37" s="52">
        <v>168.6</v>
      </c>
      <c r="AE37" s="52">
        <v>170.6</v>
      </c>
      <c r="AF37" s="52">
        <v>171.8</v>
      </c>
      <c r="AG37" s="52">
        <v>175.3</v>
      </c>
      <c r="AH37" s="52">
        <v>174.8</v>
      </c>
      <c r="AI37" s="52">
        <v>174.7</v>
      </c>
      <c r="AJ37" s="52">
        <v>175</v>
      </c>
      <c r="AK37" s="52">
        <v>174.8</v>
      </c>
      <c r="AL37" s="52">
        <v>171.5</v>
      </c>
      <c r="AM37" s="52">
        <v>174.3</v>
      </c>
      <c r="AN37" s="52">
        <v>175.3</v>
      </c>
      <c r="AO37" s="52">
        <v>176.8</v>
      </c>
      <c r="AP37" s="52">
        <v>176.5</v>
      </c>
      <c r="AQ37" s="52">
        <v>177.4</v>
      </c>
      <c r="AR37" s="52">
        <v>176.2</v>
      </c>
      <c r="AS37" s="52">
        <v>177.5</v>
      </c>
      <c r="AT37" s="53">
        <v>178.1</v>
      </c>
      <c r="AU37" s="53">
        <v>179.4</v>
      </c>
      <c r="AV37" s="50">
        <f t="shared" si="10"/>
        <v>2.0999999999999943</v>
      </c>
      <c r="AW37" s="51">
        <f t="shared" si="1"/>
        <v>1.1844331641285923E-2</v>
      </c>
      <c r="AX37" s="50">
        <v>619.20000000000005</v>
      </c>
      <c r="AY37" s="50">
        <v>618.6</v>
      </c>
      <c r="AZ37" s="50">
        <v>628.70000000000005</v>
      </c>
      <c r="BA37" s="50">
        <v>442.9</v>
      </c>
      <c r="BB37" s="50">
        <v>550.29999999999995</v>
      </c>
      <c r="BC37" s="50">
        <v>558.5</v>
      </c>
      <c r="BD37" s="50">
        <v>561.6</v>
      </c>
      <c r="BE37" s="50">
        <v>566.20000000000005</v>
      </c>
      <c r="BF37" s="50">
        <v>564.6</v>
      </c>
      <c r="BG37" s="50">
        <v>571.9</v>
      </c>
      <c r="BH37" s="50">
        <v>572.20000000000005</v>
      </c>
      <c r="BI37" s="50">
        <v>573.70000000000005</v>
      </c>
      <c r="BJ37" s="50">
        <v>573.9</v>
      </c>
      <c r="BK37" s="50">
        <v>573.6</v>
      </c>
      <c r="BL37" s="50">
        <v>565.70000000000005</v>
      </c>
      <c r="BM37" s="50">
        <v>569.20000000000005</v>
      </c>
      <c r="BN37" s="50">
        <v>570.9</v>
      </c>
      <c r="BO37" s="50">
        <v>570.9</v>
      </c>
      <c r="BP37" s="50">
        <v>571.79999999999995</v>
      </c>
      <c r="BQ37" s="50">
        <v>574.20000000000005</v>
      </c>
      <c r="BR37" s="53">
        <v>583.6</v>
      </c>
      <c r="BS37" s="53">
        <v>584.4</v>
      </c>
      <c r="BT37" s="50">
        <f t="shared" si="11"/>
        <v>-34.800000000000068</v>
      </c>
      <c r="BU37" s="51">
        <f t="shared" si="2"/>
        <v>-0.19627749576988193</v>
      </c>
      <c r="BV37" s="52">
        <v>798.4</v>
      </c>
      <c r="BW37" s="52">
        <v>804.7</v>
      </c>
      <c r="BX37" s="52">
        <v>641.79999999999995</v>
      </c>
      <c r="BY37" s="52">
        <v>689.2</v>
      </c>
      <c r="BZ37" s="52">
        <v>732</v>
      </c>
      <c r="CA37" s="52">
        <v>746.4</v>
      </c>
      <c r="CB37" s="52">
        <v>756.1</v>
      </c>
      <c r="CC37" s="52">
        <v>760.5</v>
      </c>
      <c r="CD37" s="52">
        <v>765.5</v>
      </c>
      <c r="CE37" s="52">
        <v>765.5</v>
      </c>
      <c r="CF37" s="52">
        <v>769.9</v>
      </c>
      <c r="CG37" s="52">
        <v>774.6</v>
      </c>
      <c r="CH37" s="52">
        <v>777.6</v>
      </c>
      <c r="CI37" s="52">
        <v>778.9</v>
      </c>
      <c r="CJ37" s="52">
        <v>773.6</v>
      </c>
      <c r="CK37" s="52">
        <v>769.9</v>
      </c>
      <c r="CL37" s="52">
        <v>773.9</v>
      </c>
      <c r="CM37" s="52">
        <v>778.4</v>
      </c>
      <c r="CN37" s="52">
        <v>779</v>
      </c>
      <c r="CO37" s="52">
        <v>781.7</v>
      </c>
      <c r="CP37" s="53">
        <v>788.3</v>
      </c>
      <c r="CQ37" s="53">
        <v>792</v>
      </c>
      <c r="CR37" s="50">
        <f t="shared" si="12"/>
        <v>-6.3999999999999773</v>
      </c>
      <c r="CS37" s="51">
        <f t="shared" si="3"/>
        <v>-8.0160320641282281E-3</v>
      </c>
      <c r="CT37" s="50">
        <v>229.6</v>
      </c>
      <c r="CU37" s="50">
        <v>229.5</v>
      </c>
      <c r="CV37" s="50">
        <v>215.4</v>
      </c>
      <c r="CW37" s="50">
        <v>217.5</v>
      </c>
      <c r="CX37" s="50">
        <v>218.8</v>
      </c>
      <c r="CY37" s="50">
        <v>219.1</v>
      </c>
      <c r="CZ37" s="50">
        <v>220.7</v>
      </c>
      <c r="DA37" s="50">
        <v>221.5</v>
      </c>
      <c r="DB37" s="50">
        <v>222.3</v>
      </c>
      <c r="DC37" s="50">
        <v>224.5</v>
      </c>
      <c r="DD37" s="50">
        <v>224.5</v>
      </c>
      <c r="DE37" s="50">
        <v>224.1</v>
      </c>
      <c r="DF37" s="50">
        <v>224.6</v>
      </c>
      <c r="DG37" s="50">
        <v>225.3</v>
      </c>
      <c r="DH37" s="50">
        <v>226.7</v>
      </c>
      <c r="DI37" s="50">
        <v>225.7</v>
      </c>
      <c r="DJ37" s="50">
        <v>225.9</v>
      </c>
      <c r="DK37" s="50">
        <v>225.2</v>
      </c>
      <c r="DL37" s="50">
        <v>224.2</v>
      </c>
      <c r="DM37" s="50">
        <v>226.2</v>
      </c>
      <c r="DN37" s="53">
        <v>226.9</v>
      </c>
      <c r="DO37" s="53">
        <v>226.3</v>
      </c>
      <c r="DP37" s="50">
        <f t="shared" si="13"/>
        <v>-3.2999999999999829</v>
      </c>
      <c r="DQ37" s="51">
        <f t="shared" si="4"/>
        <v>-1.4372822299651493E-2</v>
      </c>
      <c r="DR37" s="52">
        <v>654.20000000000005</v>
      </c>
      <c r="DS37" s="52">
        <v>512</v>
      </c>
      <c r="DT37" s="52">
        <v>510</v>
      </c>
      <c r="DU37" s="52">
        <v>530.79999999999995</v>
      </c>
      <c r="DV37" s="52">
        <v>560.70000000000005</v>
      </c>
      <c r="DW37" s="52">
        <v>584.4</v>
      </c>
      <c r="DX37" s="52">
        <v>592.6</v>
      </c>
      <c r="DY37" s="52">
        <v>596</v>
      </c>
      <c r="DZ37" s="52">
        <v>603.20000000000005</v>
      </c>
      <c r="EA37" s="52">
        <v>609</v>
      </c>
      <c r="EB37" s="52">
        <v>609.4</v>
      </c>
      <c r="EC37" s="52">
        <v>612.6</v>
      </c>
      <c r="ED37" s="52">
        <v>616</v>
      </c>
      <c r="EE37" s="52">
        <v>619.6</v>
      </c>
      <c r="EF37" s="52">
        <v>620.1</v>
      </c>
      <c r="EG37" s="52">
        <v>617.4</v>
      </c>
      <c r="EH37" s="52">
        <v>619.9</v>
      </c>
      <c r="EI37" s="52">
        <v>627</v>
      </c>
      <c r="EJ37" s="52">
        <v>627.6</v>
      </c>
      <c r="EK37" s="52">
        <v>632.6</v>
      </c>
      <c r="EL37" s="53">
        <v>641.4</v>
      </c>
      <c r="EM37" s="53">
        <v>641.70000000000005</v>
      </c>
      <c r="EN37" s="50">
        <f t="shared" si="14"/>
        <v>-12.5</v>
      </c>
      <c r="EO37" s="51">
        <f t="shared" si="5"/>
        <v>-1.9107306634056864E-2</v>
      </c>
      <c r="EP37" s="50">
        <v>692.3</v>
      </c>
      <c r="EQ37" s="50">
        <v>676.3</v>
      </c>
      <c r="ER37" s="50">
        <v>567.4</v>
      </c>
      <c r="ES37" s="50">
        <v>578.9</v>
      </c>
      <c r="ET37" s="50">
        <v>609.6</v>
      </c>
      <c r="EU37" s="50">
        <v>617.6</v>
      </c>
      <c r="EV37" s="50">
        <v>625.4</v>
      </c>
      <c r="EW37" s="50">
        <v>627.5</v>
      </c>
      <c r="EX37" s="50">
        <v>629.1</v>
      </c>
      <c r="EY37" s="50">
        <v>641</v>
      </c>
      <c r="EZ37" s="50">
        <v>638.4</v>
      </c>
      <c r="FA37" s="50">
        <v>643.1</v>
      </c>
      <c r="FB37" s="50">
        <v>643.70000000000005</v>
      </c>
      <c r="FC37" s="50">
        <v>644.79999999999995</v>
      </c>
      <c r="FD37" s="50">
        <v>640.6</v>
      </c>
      <c r="FE37" s="50">
        <v>641.29999999999995</v>
      </c>
      <c r="FF37" s="50">
        <v>642.79999999999995</v>
      </c>
      <c r="FG37" s="50">
        <v>646.1</v>
      </c>
      <c r="FH37" s="50">
        <v>646</v>
      </c>
      <c r="FI37" s="50">
        <v>640.4</v>
      </c>
      <c r="FJ37" s="53">
        <v>641</v>
      </c>
      <c r="FK37" s="53">
        <v>640.4</v>
      </c>
      <c r="FL37" s="50">
        <f t="shared" si="15"/>
        <v>-51.899999999999977</v>
      </c>
      <c r="FM37" s="51">
        <f t="shared" si="6"/>
        <v>-7.4967499638884855E-2</v>
      </c>
      <c r="FN37" s="52">
        <v>435.5</v>
      </c>
      <c r="FO37" s="52">
        <v>416.6</v>
      </c>
      <c r="FP37" s="52">
        <v>179.7</v>
      </c>
      <c r="FQ37" s="52">
        <v>193.3</v>
      </c>
      <c r="FR37" s="52">
        <v>241.7</v>
      </c>
      <c r="FS37" s="52">
        <v>270.2</v>
      </c>
      <c r="FT37" s="52">
        <v>279.3</v>
      </c>
      <c r="FU37" s="52">
        <v>290.60000000000002</v>
      </c>
      <c r="FV37" s="52">
        <v>295.7</v>
      </c>
      <c r="FW37" s="52">
        <v>339.4</v>
      </c>
      <c r="FX37" s="52">
        <v>276.60000000000002</v>
      </c>
      <c r="FY37" s="52">
        <v>285.89999999999998</v>
      </c>
      <c r="FZ37" s="52">
        <v>340.3</v>
      </c>
      <c r="GA37" s="52">
        <v>346.7</v>
      </c>
      <c r="GB37" s="52">
        <v>341.8</v>
      </c>
      <c r="GC37" s="52">
        <v>339.3</v>
      </c>
      <c r="GD37" s="52">
        <v>342</v>
      </c>
      <c r="GE37" s="52">
        <v>352</v>
      </c>
      <c r="GF37" s="52">
        <v>355.6</v>
      </c>
      <c r="GG37" s="52">
        <v>363.1</v>
      </c>
      <c r="GH37" s="53">
        <v>372.6</v>
      </c>
      <c r="GI37" s="53">
        <v>382</v>
      </c>
      <c r="GJ37" s="50">
        <f t="shared" si="16"/>
        <v>-53.5</v>
      </c>
      <c r="GK37" s="51">
        <f t="shared" si="7"/>
        <v>-0.12284730195177956</v>
      </c>
      <c r="GL37" s="50">
        <v>616.9</v>
      </c>
      <c r="GM37" s="50">
        <v>617.1</v>
      </c>
      <c r="GN37" s="50">
        <v>579.9</v>
      </c>
      <c r="GO37" s="50">
        <v>565.20000000000005</v>
      </c>
      <c r="GP37" s="50">
        <v>567.79999999999995</v>
      </c>
      <c r="GQ37" s="50">
        <v>571.9</v>
      </c>
      <c r="GR37" s="50">
        <v>584.79999999999995</v>
      </c>
      <c r="GS37" s="50">
        <v>574.5</v>
      </c>
      <c r="GT37" s="50">
        <v>574.9</v>
      </c>
      <c r="GU37" s="50">
        <v>568.1</v>
      </c>
      <c r="GV37" s="50">
        <v>562.20000000000005</v>
      </c>
      <c r="GW37" s="50">
        <v>569.70000000000005</v>
      </c>
      <c r="GX37" s="50">
        <v>569.20000000000005</v>
      </c>
      <c r="GY37" s="50">
        <v>569.79999999999995</v>
      </c>
      <c r="GZ37" s="50">
        <v>570.70000000000005</v>
      </c>
      <c r="HA37" s="50">
        <v>575.79999999999995</v>
      </c>
      <c r="HB37" s="50">
        <v>580.5</v>
      </c>
      <c r="HC37" s="50">
        <v>586.79999999999995</v>
      </c>
      <c r="HD37" s="50">
        <v>588</v>
      </c>
      <c r="HE37" s="50">
        <v>585.29999999999995</v>
      </c>
      <c r="HF37" s="53">
        <v>583.79999999999995</v>
      </c>
      <c r="HG37" s="53">
        <v>585.9</v>
      </c>
      <c r="HH37" s="50">
        <f t="shared" si="17"/>
        <v>-31</v>
      </c>
      <c r="HI37" s="51">
        <f t="shared" si="8"/>
        <v>-5.0251256281407038E-2</v>
      </c>
    </row>
    <row r="38" spans="1:217" ht="15" thickBot="1">
      <c r="A38" s="54" t="s">
        <v>150</v>
      </c>
      <c r="B38" s="46">
        <v>2996.3</v>
      </c>
      <c r="C38" s="46">
        <v>2949.8</v>
      </c>
      <c r="D38" s="46">
        <v>2589.8000000000002</v>
      </c>
      <c r="E38" s="46">
        <v>2616</v>
      </c>
      <c r="F38" s="55">
        <v>2690.7</v>
      </c>
      <c r="G38" s="46">
        <v>2725.3</v>
      </c>
      <c r="H38" s="46">
        <v>2764.2</v>
      </c>
      <c r="I38" s="46">
        <v>2780.2</v>
      </c>
      <c r="J38" s="46">
        <v>2795.4</v>
      </c>
      <c r="K38" s="46">
        <v>2772.4</v>
      </c>
      <c r="L38" s="46">
        <v>2719.6</v>
      </c>
      <c r="M38" s="46">
        <v>2771.2</v>
      </c>
      <c r="N38" s="47">
        <v>2783.6</v>
      </c>
      <c r="O38" s="47">
        <v>2804</v>
      </c>
      <c r="P38" s="48">
        <v>2817.4</v>
      </c>
      <c r="Q38" s="48">
        <v>2826.4</v>
      </c>
      <c r="R38" s="48">
        <v>2831.3</v>
      </c>
      <c r="S38" s="48">
        <v>2848.4</v>
      </c>
      <c r="T38" s="48">
        <v>2852.6</v>
      </c>
      <c r="U38" s="56">
        <v>2865.9</v>
      </c>
      <c r="V38" s="56">
        <v>2875.8</v>
      </c>
      <c r="W38" s="56">
        <v>2884.4</v>
      </c>
      <c r="X38" s="50">
        <f t="shared" si="9"/>
        <v>-111.90000000000009</v>
      </c>
      <c r="Y38" s="51">
        <f t="shared" si="0"/>
        <v>-3.7346060140840395E-2</v>
      </c>
      <c r="Z38" s="52">
        <v>127.8</v>
      </c>
      <c r="AA38" s="52">
        <v>125.1</v>
      </c>
      <c r="AB38" s="52">
        <v>114.5</v>
      </c>
      <c r="AC38" s="52">
        <v>121.5</v>
      </c>
      <c r="AD38" s="52">
        <v>119.3</v>
      </c>
      <c r="AE38" s="52">
        <v>118.1</v>
      </c>
      <c r="AF38" s="52">
        <v>120.1</v>
      </c>
      <c r="AG38" s="52">
        <v>122</v>
      </c>
      <c r="AH38" s="52">
        <v>123.5</v>
      </c>
      <c r="AI38" s="52">
        <v>121.5</v>
      </c>
      <c r="AJ38" s="52">
        <v>122.8</v>
      </c>
      <c r="AK38" s="52">
        <v>122.4</v>
      </c>
      <c r="AL38" s="52">
        <v>117</v>
      </c>
      <c r="AM38" s="52">
        <v>125.5</v>
      </c>
      <c r="AN38" s="52">
        <v>126.8</v>
      </c>
      <c r="AO38" s="52">
        <v>127.7</v>
      </c>
      <c r="AP38" s="52">
        <v>126.5</v>
      </c>
      <c r="AQ38" s="52">
        <v>127.3</v>
      </c>
      <c r="AR38" s="52">
        <v>128.69999999999999</v>
      </c>
      <c r="AS38" s="52">
        <v>130.69999999999999</v>
      </c>
      <c r="AT38" s="57">
        <v>130.19999999999999</v>
      </c>
      <c r="AU38" s="57">
        <v>131.69999999999999</v>
      </c>
      <c r="AV38" s="50">
        <f t="shared" si="10"/>
        <v>3.8999999999999915</v>
      </c>
      <c r="AW38" s="51">
        <f t="shared" si="1"/>
        <v>3.0516431924882563E-2</v>
      </c>
      <c r="AX38" s="50">
        <v>323.10000000000002</v>
      </c>
      <c r="AY38" s="50">
        <v>321.7</v>
      </c>
      <c r="AZ38" s="50">
        <v>324</v>
      </c>
      <c r="BA38" s="50">
        <v>300</v>
      </c>
      <c r="BB38" s="50">
        <v>302.2</v>
      </c>
      <c r="BC38" s="50">
        <v>302.7</v>
      </c>
      <c r="BD38" s="50">
        <v>305.10000000000002</v>
      </c>
      <c r="BE38" s="50">
        <v>308</v>
      </c>
      <c r="BF38" s="50">
        <v>310.5</v>
      </c>
      <c r="BG38" s="50">
        <v>305.7</v>
      </c>
      <c r="BH38" s="50">
        <v>306.3</v>
      </c>
      <c r="BI38" s="50">
        <v>308.2</v>
      </c>
      <c r="BJ38" s="50">
        <v>307.60000000000002</v>
      </c>
      <c r="BK38" s="50">
        <v>309.2</v>
      </c>
      <c r="BL38" s="50">
        <v>309.39999999999998</v>
      </c>
      <c r="BM38" s="50">
        <v>309.8</v>
      </c>
      <c r="BN38" s="50">
        <v>309.3</v>
      </c>
      <c r="BO38" s="50">
        <v>312.8</v>
      </c>
      <c r="BP38" s="50">
        <v>315.5</v>
      </c>
      <c r="BQ38" s="50">
        <v>315.60000000000002</v>
      </c>
      <c r="BR38" s="57">
        <v>318.7</v>
      </c>
      <c r="BS38" s="57">
        <v>320.2</v>
      </c>
      <c r="BT38" s="50">
        <f t="shared" si="11"/>
        <v>-2.9000000000000341</v>
      </c>
      <c r="BU38" s="51">
        <f t="shared" si="2"/>
        <v>-2.2691705790297608E-2</v>
      </c>
      <c r="BV38" s="52">
        <v>530.29999999999995</v>
      </c>
      <c r="BW38" s="52">
        <v>526.6</v>
      </c>
      <c r="BX38" s="52">
        <v>488.4</v>
      </c>
      <c r="BY38" s="52">
        <v>494.7</v>
      </c>
      <c r="BZ38" s="52">
        <v>511.1</v>
      </c>
      <c r="CA38" s="52">
        <v>512.9</v>
      </c>
      <c r="CB38" s="52">
        <v>516.5</v>
      </c>
      <c r="CC38" s="52">
        <v>517.4</v>
      </c>
      <c r="CD38" s="52">
        <v>521.79999999999995</v>
      </c>
      <c r="CE38" s="52">
        <v>502.2</v>
      </c>
      <c r="CF38" s="52">
        <v>502.8</v>
      </c>
      <c r="CG38" s="52">
        <v>503.9</v>
      </c>
      <c r="CH38" s="52">
        <v>505.2</v>
      </c>
      <c r="CI38" s="52">
        <v>508.7</v>
      </c>
      <c r="CJ38" s="52">
        <v>511.9</v>
      </c>
      <c r="CK38" s="52">
        <v>509.5</v>
      </c>
      <c r="CL38" s="52">
        <v>512.29999999999995</v>
      </c>
      <c r="CM38" s="52">
        <v>509.8</v>
      </c>
      <c r="CN38" s="52">
        <v>511.5</v>
      </c>
      <c r="CO38" s="52">
        <v>512.6</v>
      </c>
      <c r="CP38" s="57">
        <v>513.1</v>
      </c>
      <c r="CQ38" s="57">
        <v>513.70000000000005</v>
      </c>
      <c r="CR38" s="50">
        <f t="shared" si="12"/>
        <v>-16.599999999999909</v>
      </c>
      <c r="CS38" s="51">
        <f t="shared" si="3"/>
        <v>-3.1303036017348504E-2</v>
      </c>
      <c r="CT38" s="50">
        <v>196.1</v>
      </c>
      <c r="CU38" s="50">
        <v>190.5</v>
      </c>
      <c r="CV38" s="50">
        <v>186.8</v>
      </c>
      <c r="CW38" s="50">
        <v>186.7</v>
      </c>
      <c r="CX38" s="50">
        <v>185.4</v>
      </c>
      <c r="CY38" s="50">
        <v>186.2</v>
      </c>
      <c r="CZ38" s="50">
        <v>186</v>
      </c>
      <c r="DA38" s="50">
        <v>187</v>
      </c>
      <c r="DB38" s="50">
        <v>187.6</v>
      </c>
      <c r="DC38" s="50">
        <v>194.2</v>
      </c>
      <c r="DD38" s="50">
        <v>194.8</v>
      </c>
      <c r="DE38" s="50">
        <v>194.4</v>
      </c>
      <c r="DF38" s="50">
        <v>194.1</v>
      </c>
      <c r="DG38" s="50">
        <v>193.3</v>
      </c>
      <c r="DH38" s="50">
        <v>192.3</v>
      </c>
      <c r="DI38" s="50">
        <v>191.2</v>
      </c>
      <c r="DJ38" s="50">
        <v>189.8</v>
      </c>
      <c r="DK38" s="50">
        <v>190.9</v>
      </c>
      <c r="DL38" s="50">
        <v>191.3</v>
      </c>
      <c r="DM38" s="50">
        <v>190</v>
      </c>
      <c r="DN38" s="57">
        <v>191.1</v>
      </c>
      <c r="DO38" s="57">
        <v>190.7</v>
      </c>
      <c r="DP38" s="50">
        <f t="shared" si="13"/>
        <v>-5.4000000000000057</v>
      </c>
      <c r="DQ38" s="51">
        <f t="shared" si="4"/>
        <v>-2.7536970933197378E-2</v>
      </c>
      <c r="DR38" s="52">
        <v>384.1</v>
      </c>
      <c r="DS38" s="52">
        <v>355</v>
      </c>
      <c r="DT38" s="52">
        <v>358.1</v>
      </c>
      <c r="DU38" s="52">
        <v>361.8</v>
      </c>
      <c r="DV38" s="52">
        <v>365.7</v>
      </c>
      <c r="DW38" s="52">
        <v>364.4</v>
      </c>
      <c r="DX38" s="52">
        <v>368.3</v>
      </c>
      <c r="DY38" s="52">
        <v>373.9</v>
      </c>
      <c r="DZ38" s="52">
        <v>372.2</v>
      </c>
      <c r="EA38" s="52">
        <v>355.3</v>
      </c>
      <c r="EB38" s="52">
        <v>355.9</v>
      </c>
      <c r="EC38" s="52">
        <v>356.7</v>
      </c>
      <c r="ED38" s="52">
        <v>355.7</v>
      </c>
      <c r="EE38" s="52">
        <v>360.5</v>
      </c>
      <c r="EF38" s="52">
        <v>364.8</v>
      </c>
      <c r="EG38" s="52">
        <v>367.6</v>
      </c>
      <c r="EH38" s="52">
        <v>369.7</v>
      </c>
      <c r="EI38" s="52">
        <v>370.3</v>
      </c>
      <c r="EJ38" s="52">
        <v>371.6</v>
      </c>
      <c r="EK38" s="52">
        <v>373.9</v>
      </c>
      <c r="EL38" s="57">
        <v>377</v>
      </c>
      <c r="EM38" s="57">
        <v>379.1</v>
      </c>
      <c r="EN38" s="50">
        <f t="shared" si="14"/>
        <v>-5</v>
      </c>
      <c r="EO38" s="51">
        <f t="shared" si="5"/>
        <v>-1.3017443374121323E-2</v>
      </c>
      <c r="EP38" s="50">
        <v>563.70000000000005</v>
      </c>
      <c r="EQ38" s="50">
        <v>544.70000000000005</v>
      </c>
      <c r="ER38" s="50">
        <v>487</v>
      </c>
      <c r="ES38" s="50">
        <v>492.2</v>
      </c>
      <c r="ET38" s="50">
        <v>502.1</v>
      </c>
      <c r="EU38" s="50">
        <v>507.5</v>
      </c>
      <c r="EV38" s="50">
        <v>514.79999999999995</v>
      </c>
      <c r="EW38" s="50">
        <v>521.1</v>
      </c>
      <c r="EX38" s="50">
        <v>523.29999999999995</v>
      </c>
      <c r="EY38" s="50">
        <v>535.79999999999995</v>
      </c>
      <c r="EZ38" s="50">
        <v>533.1</v>
      </c>
      <c r="FA38" s="50">
        <v>539.1</v>
      </c>
      <c r="FB38" s="50">
        <v>540.79999999999995</v>
      </c>
      <c r="FC38" s="50">
        <v>539.29999999999995</v>
      </c>
      <c r="FD38" s="50">
        <v>535.9</v>
      </c>
      <c r="FE38" s="50">
        <v>538</v>
      </c>
      <c r="FF38" s="50">
        <v>535.9</v>
      </c>
      <c r="FG38" s="50">
        <v>535.20000000000005</v>
      </c>
      <c r="FH38" s="50">
        <v>533.1</v>
      </c>
      <c r="FI38" s="50">
        <v>534.4</v>
      </c>
      <c r="FJ38" s="57">
        <v>535</v>
      </c>
      <c r="FK38" s="57">
        <v>536.6</v>
      </c>
      <c r="FL38" s="50">
        <f t="shared" si="15"/>
        <v>-27.100000000000023</v>
      </c>
      <c r="FM38" s="51">
        <f t="shared" si="6"/>
        <v>-4.8075217314174246E-2</v>
      </c>
      <c r="FN38" s="52">
        <v>276.7</v>
      </c>
      <c r="FO38" s="52">
        <v>269.2</v>
      </c>
      <c r="FP38" s="52">
        <v>124.1</v>
      </c>
      <c r="FQ38" s="52">
        <v>141.6</v>
      </c>
      <c r="FR38" s="52">
        <v>175.9</v>
      </c>
      <c r="FS38" s="52">
        <v>194.5</v>
      </c>
      <c r="FT38" s="52">
        <v>202.7</v>
      </c>
      <c r="FU38" s="52">
        <v>205</v>
      </c>
      <c r="FV38" s="52">
        <v>209</v>
      </c>
      <c r="FW38" s="52">
        <v>204.3</v>
      </c>
      <c r="FX38" s="52">
        <v>160.9</v>
      </c>
      <c r="FY38" s="52">
        <v>194.8</v>
      </c>
      <c r="FZ38" s="52">
        <v>210</v>
      </c>
      <c r="GA38" s="52">
        <v>214.4</v>
      </c>
      <c r="GB38" s="52">
        <v>219.4</v>
      </c>
      <c r="GC38" s="52">
        <v>225.8</v>
      </c>
      <c r="GD38" s="52">
        <v>229.5</v>
      </c>
      <c r="GE38" s="52">
        <v>237</v>
      </c>
      <c r="GF38" s="52">
        <v>239</v>
      </c>
      <c r="GG38" s="52">
        <v>247.5</v>
      </c>
      <c r="GH38" s="57">
        <v>252.1</v>
      </c>
      <c r="GI38" s="57">
        <v>255</v>
      </c>
      <c r="GJ38" s="50">
        <f t="shared" si="16"/>
        <v>-21.699999999999989</v>
      </c>
      <c r="GK38" s="51">
        <f t="shared" si="7"/>
        <v>-7.8424286230574597E-2</v>
      </c>
      <c r="GL38" s="50">
        <v>426.5</v>
      </c>
      <c r="GM38" s="50">
        <v>426.4</v>
      </c>
      <c r="GN38" s="50">
        <v>400.4</v>
      </c>
      <c r="GO38" s="50">
        <v>385.5</v>
      </c>
      <c r="GP38" s="50">
        <v>384.9</v>
      </c>
      <c r="GQ38" s="50">
        <v>393</v>
      </c>
      <c r="GR38" s="50">
        <v>403.5</v>
      </c>
      <c r="GS38" s="50">
        <v>397.6</v>
      </c>
      <c r="GT38" s="50">
        <v>397.8</v>
      </c>
      <c r="GU38" s="50">
        <v>405.3</v>
      </c>
      <c r="GV38" s="50">
        <v>399.6</v>
      </c>
      <c r="GW38" s="50">
        <v>403</v>
      </c>
      <c r="GX38" s="50">
        <v>406.3</v>
      </c>
      <c r="GY38" s="50">
        <v>405.8</v>
      </c>
      <c r="GZ38" s="50">
        <v>408.6</v>
      </c>
      <c r="HA38" s="50">
        <v>405.9</v>
      </c>
      <c r="HB38" s="50">
        <v>407</v>
      </c>
      <c r="HC38" s="50">
        <v>412.3</v>
      </c>
      <c r="HD38" s="50">
        <v>410.3</v>
      </c>
      <c r="HE38" s="50">
        <v>409.8</v>
      </c>
      <c r="HF38" s="57">
        <v>406.7</v>
      </c>
      <c r="HG38" s="57">
        <v>405.1</v>
      </c>
      <c r="HH38" s="50">
        <f t="shared" si="17"/>
        <v>-21.399999999999977</v>
      </c>
      <c r="HI38" s="51">
        <f t="shared" si="8"/>
        <v>-5.0175849941383299E-2</v>
      </c>
    </row>
    <row r="39" spans="1:217" ht="15" thickBot="1">
      <c r="A39" s="45" t="s">
        <v>151</v>
      </c>
      <c r="B39" s="46">
        <v>1163.2</v>
      </c>
      <c r="C39" s="46">
        <v>1154.7</v>
      </c>
      <c r="D39" s="46">
        <v>1040.8</v>
      </c>
      <c r="E39" s="46">
        <v>1073.5</v>
      </c>
      <c r="F39" s="46">
        <v>1104.5999999999999</v>
      </c>
      <c r="G39" s="46">
        <v>1117.8</v>
      </c>
      <c r="H39" s="46">
        <v>1124.4000000000001</v>
      </c>
      <c r="I39" s="46">
        <v>1128.2</v>
      </c>
      <c r="J39" s="46">
        <v>1131.2</v>
      </c>
      <c r="K39" s="46">
        <v>1122.2</v>
      </c>
      <c r="L39" s="46">
        <v>1125.9000000000001</v>
      </c>
      <c r="M39" s="46">
        <v>1123.2</v>
      </c>
      <c r="N39" s="47">
        <v>1119.3</v>
      </c>
      <c r="O39" s="47">
        <v>1123</v>
      </c>
      <c r="P39" s="48">
        <v>1122</v>
      </c>
      <c r="Q39" s="48">
        <v>1126.3</v>
      </c>
      <c r="R39" s="48">
        <v>1131.0999999999999</v>
      </c>
      <c r="S39" s="48">
        <v>1136.5999999999999</v>
      </c>
      <c r="T39" s="48">
        <v>1134.3</v>
      </c>
      <c r="U39" s="49">
        <v>1139.2</v>
      </c>
      <c r="V39" s="49">
        <v>1146.7</v>
      </c>
      <c r="W39" s="49">
        <v>1145.8</v>
      </c>
      <c r="X39" s="50">
        <f t="shared" si="9"/>
        <v>-17.400000000000091</v>
      </c>
      <c r="Y39" s="51">
        <f t="shared" si="0"/>
        <v>-1.4958734525447119E-2</v>
      </c>
      <c r="Z39" s="52">
        <v>45.1</v>
      </c>
      <c r="AA39" s="52">
        <v>42.2</v>
      </c>
      <c r="AB39" s="52">
        <v>41.1</v>
      </c>
      <c r="AC39" s="52">
        <v>41.1</v>
      </c>
      <c r="AD39" s="52">
        <v>40.200000000000003</v>
      </c>
      <c r="AE39" s="52">
        <v>40.700000000000003</v>
      </c>
      <c r="AF39" s="52">
        <v>41.6</v>
      </c>
      <c r="AG39" s="52">
        <v>41.6</v>
      </c>
      <c r="AH39" s="52">
        <v>42.4</v>
      </c>
      <c r="AI39" s="52">
        <v>44.8</v>
      </c>
      <c r="AJ39" s="52">
        <v>44.9</v>
      </c>
      <c r="AK39" s="52">
        <v>44.7</v>
      </c>
      <c r="AL39" s="52">
        <v>44.4</v>
      </c>
      <c r="AM39" s="52">
        <v>44.8</v>
      </c>
      <c r="AN39" s="52">
        <v>44.2</v>
      </c>
      <c r="AO39" s="52">
        <v>44.5</v>
      </c>
      <c r="AP39" s="52">
        <v>45.1</v>
      </c>
      <c r="AQ39" s="52">
        <v>45.1</v>
      </c>
      <c r="AR39" s="52">
        <v>44.6</v>
      </c>
      <c r="AS39" s="52">
        <v>44.9</v>
      </c>
      <c r="AT39" s="53">
        <v>45.2</v>
      </c>
      <c r="AU39" s="53">
        <v>45.6</v>
      </c>
      <c r="AV39" s="50">
        <f t="shared" si="10"/>
        <v>0.5</v>
      </c>
      <c r="AW39" s="51">
        <f t="shared" si="1"/>
        <v>1.1086474501108647E-2</v>
      </c>
      <c r="AX39" s="50">
        <v>146.80000000000001</v>
      </c>
      <c r="AY39" s="50">
        <v>147.6</v>
      </c>
      <c r="AZ39" s="50">
        <v>146.5</v>
      </c>
      <c r="BA39" s="50">
        <v>136.69999999999999</v>
      </c>
      <c r="BB39" s="50">
        <v>141.30000000000001</v>
      </c>
      <c r="BC39" s="50">
        <v>143.19999999999999</v>
      </c>
      <c r="BD39" s="50">
        <v>143.9</v>
      </c>
      <c r="BE39" s="50">
        <v>145.6</v>
      </c>
      <c r="BF39" s="50">
        <v>144.69999999999999</v>
      </c>
      <c r="BG39" s="50">
        <v>141.69999999999999</v>
      </c>
      <c r="BH39" s="50">
        <v>142</v>
      </c>
      <c r="BI39" s="50">
        <v>142</v>
      </c>
      <c r="BJ39" s="50">
        <v>142.19999999999999</v>
      </c>
      <c r="BK39" s="50">
        <v>141.5</v>
      </c>
      <c r="BL39" s="50">
        <v>140.5</v>
      </c>
      <c r="BM39" s="50">
        <v>141.80000000000001</v>
      </c>
      <c r="BN39" s="50">
        <v>141.80000000000001</v>
      </c>
      <c r="BO39" s="50">
        <v>143.9</v>
      </c>
      <c r="BP39" s="50">
        <v>142.69999999999999</v>
      </c>
      <c r="BQ39" s="50">
        <v>143.80000000000001</v>
      </c>
      <c r="BR39" s="53">
        <v>143.30000000000001</v>
      </c>
      <c r="BS39" s="53">
        <v>144.30000000000001</v>
      </c>
      <c r="BT39" s="50">
        <f t="shared" si="11"/>
        <v>-2.5</v>
      </c>
      <c r="BU39" s="51">
        <f t="shared" si="2"/>
        <v>-5.5432372505543233E-2</v>
      </c>
      <c r="BV39" s="52">
        <v>230.8</v>
      </c>
      <c r="BW39" s="52">
        <v>230.8</v>
      </c>
      <c r="BX39" s="52">
        <v>215.6</v>
      </c>
      <c r="BY39" s="52">
        <v>222.6</v>
      </c>
      <c r="BZ39" s="52">
        <v>225.7</v>
      </c>
      <c r="CA39" s="52">
        <v>226.7</v>
      </c>
      <c r="CB39" s="52">
        <v>229.7</v>
      </c>
      <c r="CC39" s="52">
        <v>230.8</v>
      </c>
      <c r="CD39" s="52">
        <v>231.7</v>
      </c>
      <c r="CE39" s="52">
        <v>232.9</v>
      </c>
      <c r="CF39" s="52">
        <v>233</v>
      </c>
      <c r="CG39" s="52">
        <v>232.7</v>
      </c>
      <c r="CH39" s="52">
        <v>232.8</v>
      </c>
      <c r="CI39" s="52">
        <v>233.1</v>
      </c>
      <c r="CJ39" s="52">
        <v>232.2</v>
      </c>
      <c r="CK39" s="52">
        <v>234</v>
      </c>
      <c r="CL39" s="52">
        <v>234.7</v>
      </c>
      <c r="CM39" s="52">
        <v>235.7</v>
      </c>
      <c r="CN39" s="52">
        <v>236.1</v>
      </c>
      <c r="CO39" s="52">
        <v>238.1</v>
      </c>
      <c r="CP39" s="53">
        <v>241.8</v>
      </c>
      <c r="CQ39" s="53">
        <v>240.9</v>
      </c>
      <c r="CR39" s="50">
        <f t="shared" si="12"/>
        <v>10.099999999999994</v>
      </c>
      <c r="CS39" s="51">
        <f t="shared" si="3"/>
        <v>4.3760831889081427E-2</v>
      </c>
      <c r="CT39" s="50">
        <v>44.2</v>
      </c>
      <c r="CU39" s="50">
        <v>44.1</v>
      </c>
      <c r="CV39" s="50">
        <v>42.9</v>
      </c>
      <c r="CW39" s="50">
        <v>43.2</v>
      </c>
      <c r="CX39" s="50">
        <v>42.7</v>
      </c>
      <c r="CY39" s="50">
        <v>43.2</v>
      </c>
      <c r="CZ39" s="50">
        <v>42.6</v>
      </c>
      <c r="DA39" s="50">
        <v>43</v>
      </c>
      <c r="DB39" s="50">
        <v>43.5</v>
      </c>
      <c r="DC39" s="50">
        <v>42</v>
      </c>
      <c r="DD39" s="50">
        <v>42.4</v>
      </c>
      <c r="DE39" s="50">
        <v>42.3</v>
      </c>
      <c r="DF39" s="50">
        <v>42</v>
      </c>
      <c r="DG39" s="50">
        <v>42.4</v>
      </c>
      <c r="DH39" s="50">
        <v>42.4</v>
      </c>
      <c r="DI39" s="50">
        <v>42.6</v>
      </c>
      <c r="DJ39" s="50">
        <v>42.4</v>
      </c>
      <c r="DK39" s="50">
        <v>43.1</v>
      </c>
      <c r="DL39" s="50">
        <v>42.9</v>
      </c>
      <c r="DM39" s="50">
        <v>43.3</v>
      </c>
      <c r="DN39" s="53">
        <v>43.4</v>
      </c>
      <c r="DO39" s="53">
        <v>42.8</v>
      </c>
      <c r="DP39" s="50">
        <f t="shared" si="13"/>
        <v>-1.4000000000000057</v>
      </c>
      <c r="DQ39" s="51">
        <f t="shared" si="4"/>
        <v>-3.1674208144796503E-2</v>
      </c>
      <c r="DR39" s="52">
        <v>110.1</v>
      </c>
      <c r="DS39" s="52">
        <v>94</v>
      </c>
      <c r="DT39" s="52">
        <v>94.9</v>
      </c>
      <c r="DU39" s="52">
        <v>98.5</v>
      </c>
      <c r="DV39" s="52">
        <v>102.8</v>
      </c>
      <c r="DW39" s="52">
        <v>105.6</v>
      </c>
      <c r="DX39" s="52">
        <v>104.8</v>
      </c>
      <c r="DY39" s="52">
        <v>105.2</v>
      </c>
      <c r="DZ39" s="52">
        <v>105.9</v>
      </c>
      <c r="EA39" s="52">
        <v>108.7</v>
      </c>
      <c r="EB39" s="52">
        <v>108.9</v>
      </c>
      <c r="EC39" s="52">
        <v>107.7</v>
      </c>
      <c r="ED39" s="52">
        <v>108.3</v>
      </c>
      <c r="EE39" s="52">
        <v>110.7</v>
      </c>
      <c r="EF39" s="52">
        <v>110</v>
      </c>
      <c r="EG39" s="52">
        <v>110.7</v>
      </c>
      <c r="EH39" s="52">
        <v>109.5</v>
      </c>
      <c r="EI39" s="52">
        <v>108.5</v>
      </c>
      <c r="EJ39" s="52">
        <v>107.9</v>
      </c>
      <c r="EK39" s="52">
        <v>111.6</v>
      </c>
      <c r="EL39" s="53">
        <v>113.5</v>
      </c>
      <c r="EM39" s="53">
        <v>112</v>
      </c>
      <c r="EN39" s="50">
        <f t="shared" si="14"/>
        <v>1.9000000000000057</v>
      </c>
      <c r="EO39" s="51">
        <f t="shared" si="5"/>
        <v>1.7257039055404232E-2</v>
      </c>
      <c r="EP39" s="50">
        <v>146.9</v>
      </c>
      <c r="EQ39" s="50">
        <v>147.9</v>
      </c>
      <c r="ER39" s="50">
        <v>133.69999999999999</v>
      </c>
      <c r="ES39" s="50">
        <v>135.1</v>
      </c>
      <c r="ET39" s="50">
        <v>139.80000000000001</v>
      </c>
      <c r="EU39" s="50">
        <v>139.80000000000001</v>
      </c>
      <c r="EV39" s="50">
        <v>139.4</v>
      </c>
      <c r="EW39" s="50">
        <v>139.6</v>
      </c>
      <c r="EX39" s="50">
        <v>139.69999999999999</v>
      </c>
      <c r="EY39" s="50">
        <v>139</v>
      </c>
      <c r="EZ39" s="50">
        <v>139</v>
      </c>
      <c r="FA39" s="50">
        <v>139.1</v>
      </c>
      <c r="FB39" s="50">
        <v>138.30000000000001</v>
      </c>
      <c r="FC39" s="50">
        <v>139.4</v>
      </c>
      <c r="FD39" s="50">
        <v>139.4</v>
      </c>
      <c r="FE39" s="50">
        <v>139.80000000000001</v>
      </c>
      <c r="FF39" s="50">
        <v>140.80000000000001</v>
      </c>
      <c r="FG39" s="50">
        <v>141.80000000000001</v>
      </c>
      <c r="FH39" s="50">
        <v>141.6</v>
      </c>
      <c r="FI39" s="50">
        <v>141.80000000000001</v>
      </c>
      <c r="FJ39" s="53">
        <v>142.6</v>
      </c>
      <c r="FK39" s="53">
        <v>143.30000000000001</v>
      </c>
      <c r="FL39" s="50">
        <f t="shared" si="15"/>
        <v>-3.5999999999999943</v>
      </c>
      <c r="FM39" s="51">
        <f t="shared" si="6"/>
        <v>-2.4506466984343053E-2</v>
      </c>
      <c r="FN39" s="52">
        <v>139</v>
      </c>
      <c r="FO39" s="52">
        <v>136.69999999999999</v>
      </c>
      <c r="FP39" s="52">
        <v>87.7</v>
      </c>
      <c r="FQ39" s="52">
        <v>105.4</v>
      </c>
      <c r="FR39" s="52">
        <v>123.5</v>
      </c>
      <c r="FS39" s="52">
        <v>127.6</v>
      </c>
      <c r="FT39" s="52">
        <v>129.19999999999999</v>
      </c>
      <c r="FU39" s="52">
        <v>131.80000000000001</v>
      </c>
      <c r="FV39" s="52">
        <v>133.30000000000001</v>
      </c>
      <c r="FW39" s="52">
        <v>123</v>
      </c>
      <c r="FX39" s="52">
        <v>123.8</v>
      </c>
      <c r="FY39" s="52">
        <v>124</v>
      </c>
      <c r="FZ39" s="52">
        <v>122.3</v>
      </c>
      <c r="GA39" s="52">
        <v>121.8</v>
      </c>
      <c r="GB39" s="52">
        <v>123.2</v>
      </c>
      <c r="GC39" s="52">
        <v>125.7</v>
      </c>
      <c r="GD39" s="52">
        <v>127.2</v>
      </c>
      <c r="GE39" s="52">
        <v>127.6</v>
      </c>
      <c r="GF39" s="52">
        <v>126.9</v>
      </c>
      <c r="GG39" s="52">
        <v>125.9</v>
      </c>
      <c r="GH39" s="53">
        <v>127.8</v>
      </c>
      <c r="GI39" s="53">
        <v>126.4</v>
      </c>
      <c r="GJ39" s="50">
        <f t="shared" si="16"/>
        <v>-12.599999999999994</v>
      </c>
      <c r="GK39" s="51">
        <f t="shared" si="7"/>
        <v>-9.064748201438845E-2</v>
      </c>
      <c r="GL39" s="50">
        <v>242.7</v>
      </c>
      <c r="GM39" s="50">
        <v>241</v>
      </c>
      <c r="GN39" s="50">
        <v>235.7</v>
      </c>
      <c r="GO39" s="50">
        <v>231.2</v>
      </c>
      <c r="GP39" s="50">
        <v>231.5</v>
      </c>
      <c r="GQ39" s="50">
        <v>235.3</v>
      </c>
      <c r="GR39" s="50">
        <v>237.4</v>
      </c>
      <c r="GS39" s="50">
        <v>234.8</v>
      </c>
      <c r="GT39" s="50">
        <v>234.1</v>
      </c>
      <c r="GU39" s="50">
        <v>234.7</v>
      </c>
      <c r="GV39" s="50">
        <v>236.6</v>
      </c>
      <c r="GW39" s="50">
        <v>235.4</v>
      </c>
      <c r="GX39" s="50">
        <v>233.8</v>
      </c>
      <c r="GY39" s="50">
        <v>234.1</v>
      </c>
      <c r="GZ39" s="50">
        <v>234.8</v>
      </c>
      <c r="HA39" s="50">
        <v>232</v>
      </c>
      <c r="HB39" s="50">
        <v>233.8</v>
      </c>
      <c r="HC39" s="50">
        <v>234.5</v>
      </c>
      <c r="HD39" s="50">
        <v>234.7</v>
      </c>
      <c r="HE39" s="50">
        <v>232.8</v>
      </c>
      <c r="HF39" s="53">
        <v>232.1</v>
      </c>
      <c r="HG39" s="53">
        <v>233.5</v>
      </c>
      <c r="HH39" s="50">
        <f t="shared" si="17"/>
        <v>-9.1999999999999886</v>
      </c>
      <c r="HI39" s="51">
        <f t="shared" si="8"/>
        <v>-3.7906880922950102E-2</v>
      </c>
    </row>
    <row r="40" spans="1:217" ht="15" thickBot="1">
      <c r="A40" s="45" t="s">
        <v>152</v>
      </c>
      <c r="B40" s="46">
        <v>2926.6</v>
      </c>
      <c r="C40" s="46">
        <v>2878.1</v>
      </c>
      <c r="D40" s="46">
        <v>2566.6999999999998</v>
      </c>
      <c r="E40" s="46">
        <v>2617.6</v>
      </c>
      <c r="F40" s="46">
        <v>2691.8</v>
      </c>
      <c r="G40" s="46">
        <v>2763.8</v>
      </c>
      <c r="H40" s="46">
        <v>2771.5</v>
      </c>
      <c r="I40" s="46">
        <v>2776.8</v>
      </c>
      <c r="J40" s="46">
        <v>2779.7</v>
      </c>
      <c r="K40" s="46">
        <v>2790</v>
      </c>
      <c r="L40" s="46">
        <v>2799.2</v>
      </c>
      <c r="M40" s="46">
        <v>2807.7</v>
      </c>
      <c r="N40" s="47">
        <v>2796.5</v>
      </c>
      <c r="O40" s="47">
        <v>2814.4</v>
      </c>
      <c r="P40" s="48">
        <v>2812</v>
      </c>
      <c r="Q40" s="48">
        <v>2819.2</v>
      </c>
      <c r="R40" s="48">
        <v>2820.7</v>
      </c>
      <c r="S40" s="48">
        <v>2832.1</v>
      </c>
      <c r="T40" s="48">
        <v>2838.5</v>
      </c>
      <c r="U40" s="49">
        <v>2848</v>
      </c>
      <c r="V40" s="49">
        <v>2855.7</v>
      </c>
      <c r="W40" s="49">
        <v>2863.3</v>
      </c>
      <c r="X40" s="50">
        <f t="shared" si="9"/>
        <v>-63.299999999999727</v>
      </c>
      <c r="Y40" s="51">
        <f t="shared" si="0"/>
        <v>-2.1629194286885714E-2</v>
      </c>
      <c r="Z40" s="52">
        <v>129.1</v>
      </c>
      <c r="AA40" s="52">
        <v>128.9</v>
      </c>
      <c r="AB40" s="52">
        <v>117.3</v>
      </c>
      <c r="AC40" s="52">
        <v>127.1</v>
      </c>
      <c r="AD40" s="52">
        <v>127.1</v>
      </c>
      <c r="AE40" s="52">
        <v>131.4</v>
      </c>
      <c r="AF40" s="52">
        <v>129.9</v>
      </c>
      <c r="AG40" s="52">
        <v>132.4</v>
      </c>
      <c r="AH40" s="52">
        <v>135.5</v>
      </c>
      <c r="AI40" s="52">
        <v>125.2</v>
      </c>
      <c r="AJ40" s="52">
        <v>125.5</v>
      </c>
      <c r="AK40" s="52">
        <v>125.2</v>
      </c>
      <c r="AL40" s="52">
        <v>123.8</v>
      </c>
      <c r="AM40" s="52">
        <v>128.4</v>
      </c>
      <c r="AN40" s="52">
        <v>127.6</v>
      </c>
      <c r="AO40" s="52">
        <v>127.9</v>
      </c>
      <c r="AP40" s="52">
        <v>127.5</v>
      </c>
      <c r="AQ40" s="52">
        <v>127.7</v>
      </c>
      <c r="AR40" s="52">
        <v>128</v>
      </c>
      <c r="AS40" s="52">
        <v>126.3</v>
      </c>
      <c r="AT40" s="53">
        <v>125.1</v>
      </c>
      <c r="AU40" s="53">
        <v>128.30000000000001</v>
      </c>
      <c r="AV40" s="50">
        <f t="shared" si="10"/>
        <v>-0.79999999999998295</v>
      </c>
      <c r="AW40" s="51">
        <f t="shared" si="1"/>
        <v>-6.1967467079781799E-3</v>
      </c>
      <c r="AX40" s="50">
        <v>276.5</v>
      </c>
      <c r="AY40" s="50">
        <v>274.60000000000002</v>
      </c>
      <c r="AZ40" s="50">
        <v>277.10000000000002</v>
      </c>
      <c r="BA40" s="50">
        <v>241.6</v>
      </c>
      <c r="BB40" s="50">
        <v>262.3</v>
      </c>
      <c r="BC40" s="50">
        <v>269.2</v>
      </c>
      <c r="BD40" s="50">
        <v>267.3</v>
      </c>
      <c r="BE40" s="50">
        <v>268.5</v>
      </c>
      <c r="BF40" s="50">
        <v>264.2</v>
      </c>
      <c r="BG40" s="50">
        <v>267</v>
      </c>
      <c r="BH40" s="50">
        <v>268.39999999999998</v>
      </c>
      <c r="BI40" s="50">
        <v>270.3</v>
      </c>
      <c r="BJ40" s="50">
        <v>266.60000000000002</v>
      </c>
      <c r="BK40" s="50">
        <v>268.7</v>
      </c>
      <c r="BL40" s="50">
        <v>266.7</v>
      </c>
      <c r="BM40" s="50">
        <v>268.5</v>
      </c>
      <c r="BN40" s="50">
        <v>268.39999999999998</v>
      </c>
      <c r="BO40" s="50">
        <v>270.8</v>
      </c>
      <c r="BP40" s="50">
        <v>274.10000000000002</v>
      </c>
      <c r="BQ40" s="50">
        <v>272.7</v>
      </c>
      <c r="BR40" s="53">
        <v>275.8</v>
      </c>
      <c r="BS40" s="53">
        <v>272.89999999999998</v>
      </c>
      <c r="BT40" s="50">
        <f t="shared" si="11"/>
        <v>-3.6000000000000227</v>
      </c>
      <c r="BU40" s="51">
        <f t="shared" si="2"/>
        <v>-2.7885360185902579E-2</v>
      </c>
      <c r="BV40" s="52">
        <v>541.4</v>
      </c>
      <c r="BW40" s="52">
        <v>540.29999999999995</v>
      </c>
      <c r="BX40" s="52">
        <v>490.9</v>
      </c>
      <c r="BY40" s="52">
        <v>494.6</v>
      </c>
      <c r="BZ40" s="52">
        <v>512.70000000000005</v>
      </c>
      <c r="CA40" s="52">
        <v>519.6</v>
      </c>
      <c r="CB40" s="52">
        <v>519.70000000000005</v>
      </c>
      <c r="CC40" s="52">
        <v>522.1</v>
      </c>
      <c r="CD40" s="52">
        <v>525.79999999999995</v>
      </c>
      <c r="CE40" s="52">
        <v>539</v>
      </c>
      <c r="CF40" s="52">
        <v>543.70000000000005</v>
      </c>
      <c r="CG40" s="52">
        <v>542.1</v>
      </c>
      <c r="CH40" s="52">
        <v>541.20000000000005</v>
      </c>
      <c r="CI40" s="52">
        <v>541.5</v>
      </c>
      <c r="CJ40" s="52">
        <v>537.4</v>
      </c>
      <c r="CK40" s="52">
        <v>532.5</v>
      </c>
      <c r="CL40" s="52">
        <v>534.29999999999995</v>
      </c>
      <c r="CM40" s="52">
        <v>536.4</v>
      </c>
      <c r="CN40" s="52">
        <v>539</v>
      </c>
      <c r="CO40" s="52">
        <v>544.79999999999995</v>
      </c>
      <c r="CP40" s="53">
        <v>548.9</v>
      </c>
      <c r="CQ40" s="53">
        <v>551.9</v>
      </c>
      <c r="CR40" s="50">
        <f t="shared" si="12"/>
        <v>10.5</v>
      </c>
      <c r="CS40" s="51">
        <f t="shared" si="3"/>
        <v>1.9394163280384191E-2</v>
      </c>
      <c r="CT40" s="50">
        <v>176.5</v>
      </c>
      <c r="CU40" s="50">
        <v>175.3</v>
      </c>
      <c r="CV40" s="50">
        <v>171.1</v>
      </c>
      <c r="CW40" s="50">
        <v>170.8</v>
      </c>
      <c r="CX40" s="50">
        <v>171.2</v>
      </c>
      <c r="CY40" s="50">
        <v>171.3</v>
      </c>
      <c r="CZ40" s="50">
        <v>169.9</v>
      </c>
      <c r="DA40" s="50">
        <v>170.9</v>
      </c>
      <c r="DB40" s="50">
        <v>172.1</v>
      </c>
      <c r="DC40" s="50">
        <v>175</v>
      </c>
      <c r="DD40" s="50">
        <v>176</v>
      </c>
      <c r="DE40" s="50">
        <v>172.9</v>
      </c>
      <c r="DF40" s="50">
        <v>171.9</v>
      </c>
      <c r="DG40" s="50">
        <v>170.6</v>
      </c>
      <c r="DH40" s="50">
        <v>171</v>
      </c>
      <c r="DI40" s="50">
        <v>170.5</v>
      </c>
      <c r="DJ40" s="50">
        <v>169.3</v>
      </c>
      <c r="DK40" s="50">
        <v>168.3</v>
      </c>
      <c r="DL40" s="50">
        <v>168.1</v>
      </c>
      <c r="DM40" s="50">
        <v>167.1</v>
      </c>
      <c r="DN40" s="53">
        <v>165.8</v>
      </c>
      <c r="DO40" s="53">
        <v>165.4</v>
      </c>
      <c r="DP40" s="50">
        <f t="shared" si="13"/>
        <v>-11.099999999999994</v>
      </c>
      <c r="DQ40" s="51">
        <f t="shared" si="4"/>
        <v>-6.2889518413597703E-2</v>
      </c>
      <c r="DR40" s="52">
        <v>384.2</v>
      </c>
      <c r="DS40" s="52">
        <v>355.1</v>
      </c>
      <c r="DT40" s="52">
        <v>353.5</v>
      </c>
      <c r="DU40" s="52">
        <v>353.5</v>
      </c>
      <c r="DV40" s="52">
        <v>358.6</v>
      </c>
      <c r="DW40" s="52">
        <v>362.4</v>
      </c>
      <c r="DX40" s="52">
        <v>365.6</v>
      </c>
      <c r="DY40" s="52">
        <v>365.5</v>
      </c>
      <c r="DZ40" s="52">
        <v>368</v>
      </c>
      <c r="EA40" s="52">
        <v>365</v>
      </c>
      <c r="EB40" s="52">
        <v>368.4</v>
      </c>
      <c r="EC40" s="52">
        <v>373.3</v>
      </c>
      <c r="ED40" s="52">
        <v>370.4</v>
      </c>
      <c r="EE40" s="52">
        <v>372.7</v>
      </c>
      <c r="EF40" s="52">
        <v>368.7</v>
      </c>
      <c r="EG40" s="52">
        <v>373.2</v>
      </c>
      <c r="EH40" s="52">
        <v>374.1</v>
      </c>
      <c r="EI40" s="52">
        <v>376.3</v>
      </c>
      <c r="EJ40" s="52">
        <v>379</v>
      </c>
      <c r="EK40" s="52">
        <v>383.2</v>
      </c>
      <c r="EL40" s="53">
        <v>387.4</v>
      </c>
      <c r="EM40" s="53">
        <v>390.5</v>
      </c>
      <c r="EN40" s="50">
        <f t="shared" si="14"/>
        <v>6.3000000000000114</v>
      </c>
      <c r="EO40" s="51">
        <f t="shared" si="5"/>
        <v>1.6397709526288422E-2</v>
      </c>
      <c r="EP40" s="50">
        <v>498.3</v>
      </c>
      <c r="EQ40" s="50">
        <v>479.7</v>
      </c>
      <c r="ER40" s="50">
        <v>462.9</v>
      </c>
      <c r="ES40" s="50">
        <v>464.1</v>
      </c>
      <c r="ET40" s="50">
        <v>459.9</v>
      </c>
      <c r="EU40" s="50">
        <v>466</v>
      </c>
      <c r="EV40" s="50">
        <v>464.3</v>
      </c>
      <c r="EW40" s="50">
        <v>466.9</v>
      </c>
      <c r="EX40" s="50">
        <v>468.3</v>
      </c>
      <c r="EY40" s="50">
        <v>481.7</v>
      </c>
      <c r="EZ40" s="50">
        <v>482.9</v>
      </c>
      <c r="FA40" s="50">
        <v>484.2</v>
      </c>
      <c r="FB40" s="50">
        <v>480</v>
      </c>
      <c r="FC40" s="50">
        <v>488.5</v>
      </c>
      <c r="FD40" s="50">
        <v>490.8</v>
      </c>
      <c r="FE40" s="50">
        <v>492.9</v>
      </c>
      <c r="FF40" s="50">
        <v>491.2</v>
      </c>
      <c r="FG40" s="50">
        <v>485.7</v>
      </c>
      <c r="FH40" s="50">
        <v>485.6</v>
      </c>
      <c r="FI40" s="50">
        <v>486.8</v>
      </c>
      <c r="FJ40" s="53">
        <v>487.3</v>
      </c>
      <c r="FK40" s="53">
        <v>486.7</v>
      </c>
      <c r="FL40" s="50">
        <f t="shared" si="15"/>
        <v>-11.600000000000023</v>
      </c>
      <c r="FM40" s="51">
        <f t="shared" si="6"/>
        <v>-2.3279149106963722E-2</v>
      </c>
      <c r="FN40" s="52">
        <v>312.5</v>
      </c>
      <c r="FO40" s="52">
        <v>290.3</v>
      </c>
      <c r="FP40" s="52">
        <v>157.5</v>
      </c>
      <c r="FQ40" s="52">
        <v>194.8</v>
      </c>
      <c r="FR40" s="52">
        <v>230.6</v>
      </c>
      <c r="FS40" s="52">
        <v>249.3</v>
      </c>
      <c r="FT40" s="52">
        <v>255.8</v>
      </c>
      <c r="FU40" s="52">
        <v>255.9</v>
      </c>
      <c r="FV40" s="52">
        <v>250.9</v>
      </c>
      <c r="FW40" s="52">
        <v>254.5</v>
      </c>
      <c r="FX40" s="52">
        <v>253.5</v>
      </c>
      <c r="FY40" s="52">
        <v>257.10000000000002</v>
      </c>
      <c r="FZ40" s="52">
        <v>261.60000000000002</v>
      </c>
      <c r="GA40" s="52">
        <v>264.7</v>
      </c>
      <c r="GB40" s="52">
        <v>270.7</v>
      </c>
      <c r="GC40" s="52">
        <v>273.7</v>
      </c>
      <c r="GD40" s="52">
        <v>275</v>
      </c>
      <c r="GE40" s="52">
        <v>278.5</v>
      </c>
      <c r="GF40" s="52">
        <v>281.10000000000002</v>
      </c>
      <c r="GG40" s="52">
        <v>284.5</v>
      </c>
      <c r="GH40" s="53">
        <v>282.7</v>
      </c>
      <c r="GI40" s="53">
        <v>284.3</v>
      </c>
      <c r="GJ40" s="50">
        <f t="shared" si="16"/>
        <v>-28.199999999999989</v>
      </c>
      <c r="GK40" s="51">
        <f t="shared" si="7"/>
        <v>-9.0239999999999959E-2</v>
      </c>
      <c r="GL40" s="50">
        <v>438.9</v>
      </c>
      <c r="GM40" s="50">
        <v>436.5</v>
      </c>
      <c r="GN40" s="50">
        <v>421.6</v>
      </c>
      <c r="GO40" s="50">
        <v>408</v>
      </c>
      <c r="GP40" s="50">
        <v>409.9</v>
      </c>
      <c r="GQ40" s="50">
        <v>433.6</v>
      </c>
      <c r="GR40" s="50">
        <v>436.6</v>
      </c>
      <c r="GS40" s="50">
        <v>430.3</v>
      </c>
      <c r="GT40" s="50">
        <v>427.6</v>
      </c>
      <c r="GU40" s="50">
        <v>422.4</v>
      </c>
      <c r="GV40" s="50">
        <v>421.4</v>
      </c>
      <c r="GW40" s="50">
        <v>422</v>
      </c>
      <c r="GX40" s="50">
        <v>421.3</v>
      </c>
      <c r="GY40" s="50">
        <v>420.3</v>
      </c>
      <c r="GZ40" s="50">
        <v>420.4</v>
      </c>
      <c r="HA40" s="50">
        <v>421.3</v>
      </c>
      <c r="HB40" s="50">
        <v>423.2</v>
      </c>
      <c r="HC40" s="50">
        <v>429.4</v>
      </c>
      <c r="HD40" s="50">
        <v>424.9</v>
      </c>
      <c r="HE40" s="50">
        <v>423.7</v>
      </c>
      <c r="HF40" s="53">
        <v>423.1</v>
      </c>
      <c r="HG40" s="53">
        <v>422.7</v>
      </c>
      <c r="HH40" s="50">
        <f t="shared" si="17"/>
        <v>-16.199999999999989</v>
      </c>
      <c r="HI40" s="51">
        <f t="shared" si="8"/>
        <v>-3.6910457963089519E-2</v>
      </c>
    </row>
    <row r="41" spans="1:217" ht="15" thickBot="1">
      <c r="A41" s="54" t="s">
        <v>153</v>
      </c>
      <c r="B41" s="46">
        <v>488</v>
      </c>
      <c r="C41" s="46">
        <v>488.6</v>
      </c>
      <c r="D41" s="46">
        <v>425.1</v>
      </c>
      <c r="E41" s="46">
        <v>443.6</v>
      </c>
      <c r="F41" s="55">
        <v>458.1</v>
      </c>
      <c r="G41" s="46">
        <v>461</v>
      </c>
      <c r="H41" s="46">
        <v>464.6</v>
      </c>
      <c r="I41" s="46">
        <v>469</v>
      </c>
      <c r="J41" s="46">
        <v>470.7</v>
      </c>
      <c r="K41" s="46">
        <v>475.6</v>
      </c>
      <c r="L41" s="46">
        <v>476.4</v>
      </c>
      <c r="M41" s="46">
        <v>477.7</v>
      </c>
      <c r="N41" s="47">
        <v>478</v>
      </c>
      <c r="O41" s="47">
        <v>480.9</v>
      </c>
      <c r="P41" s="48">
        <v>480.6</v>
      </c>
      <c r="Q41" s="48">
        <v>479</v>
      </c>
      <c r="R41" s="48">
        <v>481.1</v>
      </c>
      <c r="S41" s="48">
        <v>484</v>
      </c>
      <c r="T41" s="48">
        <v>481.8</v>
      </c>
      <c r="U41" s="56">
        <v>481.1</v>
      </c>
      <c r="V41" s="56">
        <v>482.5</v>
      </c>
      <c r="W41" s="56">
        <v>485.4</v>
      </c>
      <c r="X41" s="50">
        <f t="shared" si="9"/>
        <v>-2.6000000000000227</v>
      </c>
      <c r="Y41" s="51">
        <f t="shared" si="0"/>
        <v>-5.3278688524590629E-3</v>
      </c>
      <c r="Z41" s="52">
        <v>30.7</v>
      </c>
      <c r="AA41" s="52">
        <v>31.4</v>
      </c>
      <c r="AB41" s="52">
        <v>29.7</v>
      </c>
      <c r="AC41" s="52">
        <v>29.9</v>
      </c>
      <c r="AD41" s="52">
        <v>29.8</v>
      </c>
      <c r="AE41" s="52">
        <v>30.2</v>
      </c>
      <c r="AF41" s="52">
        <v>30.5</v>
      </c>
      <c r="AG41" s="52">
        <v>30.7</v>
      </c>
      <c r="AH41" s="52">
        <v>30.6</v>
      </c>
      <c r="AI41" s="52">
        <v>30.4</v>
      </c>
      <c r="AJ41" s="52">
        <v>31</v>
      </c>
      <c r="AK41" s="52">
        <v>31.1</v>
      </c>
      <c r="AL41" s="52">
        <v>31.2</v>
      </c>
      <c r="AM41" s="52">
        <v>31.3</v>
      </c>
      <c r="AN41" s="52">
        <v>30.8</v>
      </c>
      <c r="AO41" s="52">
        <v>30.2</v>
      </c>
      <c r="AP41" s="52">
        <v>30.2</v>
      </c>
      <c r="AQ41" s="52">
        <v>30.1</v>
      </c>
      <c r="AR41" s="52">
        <v>29.6</v>
      </c>
      <c r="AS41" s="52">
        <v>29.2</v>
      </c>
      <c r="AT41" s="57">
        <v>29.7</v>
      </c>
      <c r="AU41" s="57">
        <v>30.5</v>
      </c>
      <c r="AV41" s="50">
        <f t="shared" si="10"/>
        <v>-0.19999999999999929</v>
      </c>
      <c r="AW41" s="51">
        <f t="shared" si="1"/>
        <v>-6.5146579804560029E-3</v>
      </c>
      <c r="AX41" s="50">
        <v>21.1</v>
      </c>
      <c r="AY41" s="50">
        <v>20.3</v>
      </c>
      <c r="AZ41" s="50">
        <v>20.9</v>
      </c>
      <c r="BA41" s="50">
        <v>17.899999999999999</v>
      </c>
      <c r="BB41" s="50">
        <v>19.3</v>
      </c>
      <c r="BC41" s="50">
        <v>19.2</v>
      </c>
      <c r="BD41" s="50">
        <v>19.3</v>
      </c>
      <c r="BE41" s="50">
        <v>19.5</v>
      </c>
      <c r="BF41" s="50">
        <v>19.399999999999999</v>
      </c>
      <c r="BG41" s="50">
        <v>20.3</v>
      </c>
      <c r="BH41" s="50">
        <v>20.5</v>
      </c>
      <c r="BI41" s="50">
        <v>20.6</v>
      </c>
      <c r="BJ41" s="50">
        <v>20.7</v>
      </c>
      <c r="BK41" s="50">
        <v>21.3</v>
      </c>
      <c r="BL41" s="50">
        <v>21.2</v>
      </c>
      <c r="BM41" s="50">
        <v>21.2</v>
      </c>
      <c r="BN41" s="50">
        <v>21.4</v>
      </c>
      <c r="BO41" s="50">
        <v>21.6</v>
      </c>
      <c r="BP41" s="50">
        <v>21.2</v>
      </c>
      <c r="BQ41" s="50">
        <v>21.5</v>
      </c>
      <c r="BR41" s="57">
        <v>21.9</v>
      </c>
      <c r="BS41" s="57">
        <v>21.9</v>
      </c>
      <c r="BT41" s="50">
        <f t="shared" si="11"/>
        <v>0.79999999999999716</v>
      </c>
      <c r="BU41" s="51">
        <f t="shared" si="2"/>
        <v>2.6058631921824012E-2</v>
      </c>
      <c r="BV41" s="52">
        <v>94.5</v>
      </c>
      <c r="BW41" s="52">
        <v>95.5</v>
      </c>
      <c r="BX41" s="52">
        <v>87.6</v>
      </c>
      <c r="BY41" s="52">
        <v>89.4</v>
      </c>
      <c r="BZ41" s="52">
        <v>91</v>
      </c>
      <c r="CA41" s="52">
        <v>91.2</v>
      </c>
      <c r="CB41" s="52">
        <v>92.3</v>
      </c>
      <c r="CC41" s="52">
        <v>93.2</v>
      </c>
      <c r="CD41" s="52">
        <v>93.4</v>
      </c>
      <c r="CE41" s="52">
        <v>93.5</v>
      </c>
      <c r="CF41" s="52">
        <v>94.2</v>
      </c>
      <c r="CG41" s="52">
        <v>94.5</v>
      </c>
      <c r="CH41" s="52">
        <v>94.5</v>
      </c>
      <c r="CI41" s="52">
        <v>93.4</v>
      </c>
      <c r="CJ41" s="52">
        <v>93.6</v>
      </c>
      <c r="CK41" s="52">
        <v>93.6</v>
      </c>
      <c r="CL41" s="52">
        <v>94.2</v>
      </c>
      <c r="CM41" s="52">
        <v>95.1</v>
      </c>
      <c r="CN41" s="52">
        <v>95.9</v>
      </c>
      <c r="CO41" s="52">
        <v>96</v>
      </c>
      <c r="CP41" s="57">
        <v>96.3</v>
      </c>
      <c r="CQ41" s="57">
        <v>96.9</v>
      </c>
      <c r="CR41" s="50">
        <f t="shared" si="12"/>
        <v>2.4000000000000057</v>
      </c>
      <c r="CS41" s="51">
        <f t="shared" si="3"/>
        <v>2.5396825396825456E-2</v>
      </c>
      <c r="CT41" s="50">
        <v>26.6</v>
      </c>
      <c r="CU41" s="50">
        <v>27.6</v>
      </c>
      <c r="CV41" s="50">
        <v>26.3</v>
      </c>
      <c r="CW41" s="50">
        <v>26</v>
      </c>
      <c r="CX41" s="50">
        <v>25.9</v>
      </c>
      <c r="CY41" s="50">
        <v>25.8</v>
      </c>
      <c r="CZ41" s="50">
        <v>25.8</v>
      </c>
      <c r="DA41" s="50">
        <v>26.3</v>
      </c>
      <c r="DB41" s="50">
        <v>26.6</v>
      </c>
      <c r="DC41" s="50">
        <v>26.6</v>
      </c>
      <c r="DD41" s="50">
        <v>26.3</v>
      </c>
      <c r="DE41" s="50">
        <v>26</v>
      </c>
      <c r="DF41" s="50">
        <v>25.7</v>
      </c>
      <c r="DG41" s="50">
        <v>26.1</v>
      </c>
      <c r="DH41" s="50">
        <v>26.3</v>
      </c>
      <c r="DI41" s="50">
        <v>26.2</v>
      </c>
      <c r="DJ41" s="50">
        <v>25.9</v>
      </c>
      <c r="DK41" s="50">
        <v>25.9</v>
      </c>
      <c r="DL41" s="50">
        <v>26</v>
      </c>
      <c r="DM41" s="50">
        <v>26.2</v>
      </c>
      <c r="DN41" s="57">
        <v>26.1</v>
      </c>
      <c r="DO41" s="57">
        <v>26.1</v>
      </c>
      <c r="DP41" s="50">
        <f t="shared" si="13"/>
        <v>-0.5</v>
      </c>
      <c r="DQ41" s="51">
        <f t="shared" si="4"/>
        <v>-1.8796992481203006E-2</v>
      </c>
      <c r="DR41" s="52">
        <v>44.4</v>
      </c>
      <c r="DS41" s="52">
        <v>41</v>
      </c>
      <c r="DT41" s="52">
        <v>40.9</v>
      </c>
      <c r="DU41" s="52">
        <v>41.7</v>
      </c>
      <c r="DV41" s="52">
        <v>41.5</v>
      </c>
      <c r="DW41" s="52">
        <v>41.1</v>
      </c>
      <c r="DX41" s="52">
        <v>41.6</v>
      </c>
      <c r="DY41" s="52">
        <v>41.9</v>
      </c>
      <c r="DZ41" s="52">
        <v>41.8</v>
      </c>
      <c r="EA41" s="52">
        <v>44.8</v>
      </c>
      <c r="EB41" s="52">
        <v>45</v>
      </c>
      <c r="EC41" s="52">
        <v>45.2</v>
      </c>
      <c r="ED41" s="52">
        <v>45</v>
      </c>
      <c r="EE41" s="52">
        <v>45</v>
      </c>
      <c r="EF41" s="52">
        <v>44.9</v>
      </c>
      <c r="EG41" s="52">
        <v>44.8</v>
      </c>
      <c r="EH41" s="52">
        <v>44.2</v>
      </c>
      <c r="EI41" s="52">
        <v>44.3</v>
      </c>
      <c r="EJ41" s="52">
        <v>43.5</v>
      </c>
      <c r="EK41" s="52">
        <v>43.9</v>
      </c>
      <c r="EL41" s="57">
        <v>43.5</v>
      </c>
      <c r="EM41" s="57">
        <v>44.1</v>
      </c>
      <c r="EN41" s="50">
        <f t="shared" si="14"/>
        <v>-0.29999999999999716</v>
      </c>
      <c r="EO41" s="51">
        <f t="shared" si="5"/>
        <v>-6.7567567567566929E-3</v>
      </c>
      <c r="EP41" s="50">
        <v>79.900000000000006</v>
      </c>
      <c r="EQ41" s="50">
        <v>79.099999999999994</v>
      </c>
      <c r="ER41" s="50">
        <v>71.7</v>
      </c>
      <c r="ES41" s="50">
        <v>74.099999999999994</v>
      </c>
      <c r="ET41" s="50">
        <v>76.400000000000006</v>
      </c>
      <c r="EU41" s="50">
        <v>77.5</v>
      </c>
      <c r="EV41" s="50">
        <v>77.3</v>
      </c>
      <c r="EW41" s="50">
        <v>76.7</v>
      </c>
      <c r="EX41" s="50">
        <v>77.400000000000006</v>
      </c>
      <c r="EY41" s="50">
        <v>79</v>
      </c>
      <c r="EZ41" s="50">
        <v>78.900000000000006</v>
      </c>
      <c r="FA41" s="50">
        <v>78.5</v>
      </c>
      <c r="FB41" s="50">
        <v>78.2</v>
      </c>
      <c r="FC41" s="50">
        <v>78.900000000000006</v>
      </c>
      <c r="FD41" s="50">
        <v>79.099999999999994</v>
      </c>
      <c r="FE41" s="50">
        <v>78.7</v>
      </c>
      <c r="FF41" s="50">
        <v>78.400000000000006</v>
      </c>
      <c r="FG41" s="50">
        <v>78.099999999999994</v>
      </c>
      <c r="FH41" s="50">
        <v>77.900000000000006</v>
      </c>
      <c r="FI41" s="50">
        <v>77.599999999999994</v>
      </c>
      <c r="FJ41" s="57">
        <v>78.099999999999994</v>
      </c>
      <c r="FK41" s="57">
        <v>78.900000000000006</v>
      </c>
      <c r="FL41" s="50">
        <f t="shared" si="15"/>
        <v>-1</v>
      </c>
      <c r="FM41" s="51">
        <f t="shared" si="6"/>
        <v>-1.2515644555694618E-2</v>
      </c>
      <c r="FN41" s="52">
        <v>67.599999999999994</v>
      </c>
      <c r="FO41" s="52">
        <v>66.400000000000006</v>
      </c>
      <c r="FP41" s="52">
        <v>34.799999999999997</v>
      </c>
      <c r="FQ41" s="52">
        <v>49.1</v>
      </c>
      <c r="FR41" s="52">
        <v>54.8</v>
      </c>
      <c r="FS41" s="52">
        <v>56.2</v>
      </c>
      <c r="FT41" s="52">
        <v>56.8</v>
      </c>
      <c r="FU41" s="52">
        <v>58</v>
      </c>
      <c r="FV41" s="52">
        <v>59.9</v>
      </c>
      <c r="FW41" s="52">
        <v>62</v>
      </c>
      <c r="FX41" s="52">
        <v>61.8</v>
      </c>
      <c r="FY41" s="52">
        <v>62.1</v>
      </c>
      <c r="FZ41" s="52">
        <v>63</v>
      </c>
      <c r="GA41" s="52">
        <v>64.099999999999994</v>
      </c>
      <c r="GB41" s="52">
        <v>63.7</v>
      </c>
      <c r="GC41" s="52">
        <v>63.4</v>
      </c>
      <c r="GD41" s="52">
        <v>64.2</v>
      </c>
      <c r="GE41" s="52">
        <v>66.900000000000006</v>
      </c>
      <c r="GF41" s="52">
        <v>65.400000000000006</v>
      </c>
      <c r="GG41" s="52">
        <v>65.400000000000006</v>
      </c>
      <c r="GH41" s="57">
        <v>66</v>
      </c>
      <c r="GI41" s="57">
        <v>66.2</v>
      </c>
      <c r="GJ41" s="50">
        <f t="shared" si="16"/>
        <v>-1.3999999999999915</v>
      </c>
      <c r="GK41" s="51">
        <f t="shared" si="7"/>
        <v>-2.071005917159751E-2</v>
      </c>
      <c r="GL41" s="50">
        <v>91</v>
      </c>
      <c r="GM41" s="50">
        <v>91.5</v>
      </c>
      <c r="GN41" s="50">
        <v>87.7</v>
      </c>
      <c r="GO41" s="50">
        <v>85.3</v>
      </c>
      <c r="GP41" s="50">
        <v>89.3</v>
      </c>
      <c r="GQ41" s="50">
        <v>89.5</v>
      </c>
      <c r="GR41" s="50">
        <v>90.7</v>
      </c>
      <c r="GS41" s="50">
        <v>92.6</v>
      </c>
      <c r="GT41" s="50">
        <v>91.4</v>
      </c>
      <c r="GU41" s="50">
        <v>88.4</v>
      </c>
      <c r="GV41" s="50">
        <v>88.2</v>
      </c>
      <c r="GW41" s="50">
        <v>88.6</v>
      </c>
      <c r="GX41" s="50">
        <v>88.6</v>
      </c>
      <c r="GY41" s="50">
        <v>89.4</v>
      </c>
      <c r="GZ41" s="50">
        <v>89.9</v>
      </c>
      <c r="HA41" s="50">
        <v>90</v>
      </c>
      <c r="HB41" s="50">
        <v>90.9</v>
      </c>
      <c r="HC41" s="50">
        <v>89.6</v>
      </c>
      <c r="HD41" s="50">
        <v>90.1</v>
      </c>
      <c r="HE41" s="50">
        <v>89.5</v>
      </c>
      <c r="HF41" s="57">
        <v>89.1</v>
      </c>
      <c r="HG41" s="57">
        <v>88.9</v>
      </c>
      <c r="HH41" s="50">
        <f t="shared" si="17"/>
        <v>-2.0999999999999943</v>
      </c>
      <c r="HI41" s="51">
        <f t="shared" si="8"/>
        <v>-2.3076923076923016E-2</v>
      </c>
    </row>
    <row r="42" spans="1:217" ht="15" thickBot="1">
      <c r="A42" s="45" t="s">
        <v>154</v>
      </c>
      <c r="B42" s="46">
        <v>1032.4000000000001</v>
      </c>
      <c r="C42" s="46">
        <v>1030</v>
      </c>
      <c r="D42" s="46">
        <v>945.4</v>
      </c>
      <c r="E42" s="46">
        <v>956.6</v>
      </c>
      <c r="F42" s="46">
        <v>972.9</v>
      </c>
      <c r="G42" s="46">
        <v>987.4</v>
      </c>
      <c r="H42" s="46">
        <v>992.4</v>
      </c>
      <c r="I42" s="46">
        <v>999.7</v>
      </c>
      <c r="J42" s="46">
        <v>1005.8</v>
      </c>
      <c r="K42" s="46">
        <v>993.3</v>
      </c>
      <c r="L42" s="46">
        <v>998.3</v>
      </c>
      <c r="M42" s="46">
        <v>999.3</v>
      </c>
      <c r="N42" s="47">
        <v>1002.1</v>
      </c>
      <c r="O42" s="47">
        <v>1007.2</v>
      </c>
      <c r="P42" s="48">
        <v>1006.8</v>
      </c>
      <c r="Q42" s="48">
        <v>1003.8</v>
      </c>
      <c r="R42" s="48">
        <v>1009.9</v>
      </c>
      <c r="S42" s="48">
        <v>1014.4</v>
      </c>
      <c r="T42" s="48">
        <v>1017.1</v>
      </c>
      <c r="U42" s="49">
        <v>1018.7</v>
      </c>
      <c r="V42" s="49">
        <v>1021.5</v>
      </c>
      <c r="W42" s="49">
        <v>1023.4</v>
      </c>
      <c r="X42" s="50">
        <f t="shared" si="9"/>
        <v>-9.0000000000001137</v>
      </c>
      <c r="Y42" s="51">
        <f t="shared" si="0"/>
        <v>-8.7175513366913142E-3</v>
      </c>
      <c r="Z42" s="52">
        <v>56.3</v>
      </c>
      <c r="AA42" s="52">
        <v>55.3</v>
      </c>
      <c r="AB42" s="52">
        <v>54.4</v>
      </c>
      <c r="AC42" s="52">
        <v>54.9</v>
      </c>
      <c r="AD42" s="52">
        <v>54</v>
      </c>
      <c r="AE42" s="52">
        <v>54.5</v>
      </c>
      <c r="AF42" s="52">
        <v>53.1</v>
      </c>
      <c r="AG42" s="52">
        <v>52.8</v>
      </c>
      <c r="AH42" s="52">
        <v>53</v>
      </c>
      <c r="AI42" s="52">
        <v>54.6</v>
      </c>
      <c r="AJ42" s="52">
        <v>55.9</v>
      </c>
      <c r="AK42" s="52">
        <v>56.2</v>
      </c>
      <c r="AL42" s="52">
        <v>56.2</v>
      </c>
      <c r="AM42" s="52">
        <v>57.2</v>
      </c>
      <c r="AN42" s="52">
        <v>56.6</v>
      </c>
      <c r="AO42" s="52">
        <v>55.3</v>
      </c>
      <c r="AP42" s="52">
        <v>56.3</v>
      </c>
      <c r="AQ42" s="52">
        <v>56.2</v>
      </c>
      <c r="AR42" s="52">
        <v>56.4</v>
      </c>
      <c r="AS42" s="52">
        <v>56</v>
      </c>
      <c r="AT42" s="53">
        <v>56.3</v>
      </c>
      <c r="AU42" s="53">
        <v>56.5</v>
      </c>
      <c r="AV42" s="50">
        <f t="shared" si="10"/>
        <v>0.20000000000000284</v>
      </c>
      <c r="AW42" s="51">
        <f t="shared" si="1"/>
        <v>3.5523978685613297E-3</v>
      </c>
      <c r="AX42" s="50">
        <v>99.8</v>
      </c>
      <c r="AY42" s="50">
        <v>99.4</v>
      </c>
      <c r="AZ42" s="50">
        <v>99.7</v>
      </c>
      <c r="BA42" s="50">
        <v>96.9</v>
      </c>
      <c r="BB42" s="50">
        <v>96.7</v>
      </c>
      <c r="BC42" s="50">
        <v>97.1</v>
      </c>
      <c r="BD42" s="50">
        <v>97</v>
      </c>
      <c r="BE42" s="50">
        <v>97.6</v>
      </c>
      <c r="BF42" s="50">
        <v>98.2</v>
      </c>
      <c r="BG42" s="50">
        <v>98.1</v>
      </c>
      <c r="BH42" s="50">
        <v>99</v>
      </c>
      <c r="BI42" s="50">
        <v>99.3</v>
      </c>
      <c r="BJ42" s="50">
        <v>99.3</v>
      </c>
      <c r="BK42" s="50">
        <v>100.1</v>
      </c>
      <c r="BL42" s="50">
        <v>100.3</v>
      </c>
      <c r="BM42" s="50">
        <v>100.3</v>
      </c>
      <c r="BN42" s="50">
        <v>99.9</v>
      </c>
      <c r="BO42" s="50">
        <v>100.8</v>
      </c>
      <c r="BP42" s="50">
        <v>101.3</v>
      </c>
      <c r="BQ42" s="50">
        <v>100.9</v>
      </c>
      <c r="BR42" s="53">
        <v>100.2</v>
      </c>
      <c r="BS42" s="53">
        <v>100.7</v>
      </c>
      <c r="BT42" s="50">
        <f t="shared" si="11"/>
        <v>0.90000000000000568</v>
      </c>
      <c r="BU42" s="51">
        <f t="shared" si="2"/>
        <v>1.5985790408525855E-2</v>
      </c>
      <c r="BV42" s="52">
        <v>196.6</v>
      </c>
      <c r="BW42" s="52">
        <v>196.4</v>
      </c>
      <c r="BX42" s="52">
        <v>183.7</v>
      </c>
      <c r="BY42" s="52">
        <v>187.5</v>
      </c>
      <c r="BZ42" s="52">
        <v>195.4</v>
      </c>
      <c r="CA42" s="52">
        <v>194.3</v>
      </c>
      <c r="CB42" s="52">
        <v>194.6</v>
      </c>
      <c r="CC42" s="52">
        <v>195.4</v>
      </c>
      <c r="CD42" s="52">
        <v>196.2</v>
      </c>
      <c r="CE42" s="52">
        <v>193.4</v>
      </c>
      <c r="CF42" s="52">
        <v>195.9</v>
      </c>
      <c r="CG42" s="52">
        <v>195.4</v>
      </c>
      <c r="CH42" s="52">
        <v>194.7</v>
      </c>
      <c r="CI42" s="52">
        <v>195.6</v>
      </c>
      <c r="CJ42" s="52">
        <v>194.9</v>
      </c>
      <c r="CK42" s="52">
        <v>194.1</v>
      </c>
      <c r="CL42" s="52">
        <v>195.4</v>
      </c>
      <c r="CM42" s="52">
        <v>196.2</v>
      </c>
      <c r="CN42" s="52">
        <v>197.5</v>
      </c>
      <c r="CO42" s="52">
        <v>198</v>
      </c>
      <c r="CP42" s="53">
        <v>197.8</v>
      </c>
      <c r="CQ42" s="53">
        <v>198.2</v>
      </c>
      <c r="CR42" s="50">
        <f t="shared" si="12"/>
        <v>1.5999999999999943</v>
      </c>
      <c r="CS42" s="51">
        <f t="shared" si="3"/>
        <v>8.138351983723268E-3</v>
      </c>
      <c r="CT42" s="50">
        <v>75.400000000000006</v>
      </c>
      <c r="CU42" s="50">
        <v>75.900000000000006</v>
      </c>
      <c r="CV42" s="50">
        <v>75.400000000000006</v>
      </c>
      <c r="CW42" s="50">
        <v>74.7</v>
      </c>
      <c r="CX42" s="50">
        <v>74.900000000000006</v>
      </c>
      <c r="CY42" s="50">
        <v>75.3</v>
      </c>
      <c r="CZ42" s="50">
        <v>75.8</v>
      </c>
      <c r="DA42" s="50">
        <v>76.7</v>
      </c>
      <c r="DB42" s="50">
        <v>77.099999999999994</v>
      </c>
      <c r="DC42" s="50">
        <v>74.400000000000006</v>
      </c>
      <c r="DD42" s="50">
        <v>74.599999999999994</v>
      </c>
      <c r="DE42" s="50">
        <v>74.400000000000006</v>
      </c>
      <c r="DF42" s="50">
        <v>73.8</v>
      </c>
      <c r="DG42" s="50">
        <v>73.900000000000006</v>
      </c>
      <c r="DH42" s="50">
        <v>73.5</v>
      </c>
      <c r="DI42" s="50">
        <v>73.2</v>
      </c>
      <c r="DJ42" s="50">
        <v>73</v>
      </c>
      <c r="DK42" s="50">
        <v>73</v>
      </c>
      <c r="DL42" s="50">
        <v>72.900000000000006</v>
      </c>
      <c r="DM42" s="50">
        <v>73.099999999999994</v>
      </c>
      <c r="DN42" s="53">
        <v>73.400000000000006</v>
      </c>
      <c r="DO42" s="53">
        <v>73.400000000000006</v>
      </c>
      <c r="DP42" s="50">
        <f t="shared" si="13"/>
        <v>-2</v>
      </c>
      <c r="DQ42" s="51">
        <f t="shared" si="4"/>
        <v>-2.652519893899204E-2</v>
      </c>
      <c r="DR42" s="52">
        <v>121.5</v>
      </c>
      <c r="DS42" s="52">
        <v>112.8</v>
      </c>
      <c r="DT42" s="52">
        <v>112.8</v>
      </c>
      <c r="DU42" s="52">
        <v>112.9</v>
      </c>
      <c r="DV42" s="52">
        <v>113.4</v>
      </c>
      <c r="DW42" s="52">
        <v>115</v>
      </c>
      <c r="DX42" s="52">
        <v>114.8</v>
      </c>
      <c r="DY42" s="52">
        <v>116.3</v>
      </c>
      <c r="DZ42" s="52">
        <v>118.1</v>
      </c>
      <c r="EA42" s="52">
        <v>116.5</v>
      </c>
      <c r="EB42" s="52">
        <v>117.5</v>
      </c>
      <c r="EC42" s="52">
        <v>117.9</v>
      </c>
      <c r="ED42" s="52">
        <v>118.8</v>
      </c>
      <c r="EE42" s="52">
        <v>118.7</v>
      </c>
      <c r="EF42" s="52">
        <v>119.5</v>
      </c>
      <c r="EG42" s="52">
        <v>119.9</v>
      </c>
      <c r="EH42" s="52">
        <v>120</v>
      </c>
      <c r="EI42" s="52">
        <v>119.8</v>
      </c>
      <c r="EJ42" s="52">
        <v>121.1</v>
      </c>
      <c r="EK42" s="52">
        <v>121.5</v>
      </c>
      <c r="EL42" s="53">
        <v>121.7</v>
      </c>
      <c r="EM42" s="53">
        <v>122.8</v>
      </c>
      <c r="EN42" s="50">
        <f t="shared" si="14"/>
        <v>1.2999999999999972</v>
      </c>
      <c r="EO42" s="51">
        <f t="shared" si="5"/>
        <v>1.0699588477366231E-2</v>
      </c>
      <c r="EP42" s="50">
        <v>156.69999999999999</v>
      </c>
      <c r="EQ42" s="50">
        <v>159.80000000000001</v>
      </c>
      <c r="ER42" s="50">
        <v>148.69999999999999</v>
      </c>
      <c r="ES42" s="50">
        <v>152</v>
      </c>
      <c r="ET42" s="50">
        <v>154.30000000000001</v>
      </c>
      <c r="EU42" s="50">
        <v>157</v>
      </c>
      <c r="EV42" s="50">
        <v>157</v>
      </c>
      <c r="EW42" s="50">
        <v>158.69999999999999</v>
      </c>
      <c r="EX42" s="50">
        <v>160.80000000000001</v>
      </c>
      <c r="EY42" s="50">
        <v>155</v>
      </c>
      <c r="EZ42" s="50">
        <v>155.30000000000001</v>
      </c>
      <c r="FA42" s="50">
        <v>155.30000000000001</v>
      </c>
      <c r="FB42" s="50">
        <v>156.30000000000001</v>
      </c>
      <c r="FC42" s="50">
        <v>157.30000000000001</v>
      </c>
      <c r="FD42" s="50">
        <v>157.19999999999999</v>
      </c>
      <c r="FE42" s="50">
        <v>157.5</v>
      </c>
      <c r="FF42" s="50">
        <v>158</v>
      </c>
      <c r="FG42" s="50">
        <v>158.80000000000001</v>
      </c>
      <c r="FH42" s="50">
        <v>159.19999999999999</v>
      </c>
      <c r="FI42" s="50">
        <v>158.4</v>
      </c>
      <c r="FJ42" s="53">
        <v>159.30000000000001</v>
      </c>
      <c r="FK42" s="53">
        <v>159.30000000000001</v>
      </c>
      <c r="FL42" s="50">
        <f t="shared" si="15"/>
        <v>2.6000000000000227</v>
      </c>
      <c r="FM42" s="51">
        <f t="shared" si="6"/>
        <v>1.6592214422463451E-2</v>
      </c>
      <c r="FN42" s="52">
        <v>95.1</v>
      </c>
      <c r="FO42" s="52">
        <v>92.4</v>
      </c>
      <c r="FP42" s="52">
        <v>59.1</v>
      </c>
      <c r="FQ42" s="52">
        <v>66.7</v>
      </c>
      <c r="FR42" s="52">
        <v>71.2</v>
      </c>
      <c r="FS42" s="52">
        <v>76.400000000000006</v>
      </c>
      <c r="FT42" s="52">
        <v>79.599999999999994</v>
      </c>
      <c r="FU42" s="52">
        <v>80.5</v>
      </c>
      <c r="FV42" s="52">
        <v>82.9</v>
      </c>
      <c r="FW42" s="52">
        <v>81.599999999999994</v>
      </c>
      <c r="FX42" s="52">
        <v>79.5</v>
      </c>
      <c r="FY42" s="52">
        <v>82</v>
      </c>
      <c r="FZ42" s="52">
        <v>82.5</v>
      </c>
      <c r="GA42" s="52">
        <v>83.4</v>
      </c>
      <c r="GB42" s="52">
        <v>83.7</v>
      </c>
      <c r="GC42" s="52">
        <v>82.8</v>
      </c>
      <c r="GD42" s="52">
        <v>85.3</v>
      </c>
      <c r="GE42" s="52">
        <v>85.8</v>
      </c>
      <c r="GF42" s="52">
        <v>85.7</v>
      </c>
      <c r="GG42" s="52">
        <v>86.6</v>
      </c>
      <c r="GH42" s="53">
        <v>88.5</v>
      </c>
      <c r="GI42" s="53">
        <v>88.8</v>
      </c>
      <c r="GJ42" s="50">
        <f t="shared" si="16"/>
        <v>-6.2999999999999972</v>
      </c>
      <c r="GK42" s="51">
        <f t="shared" si="7"/>
        <v>-6.6246056782334362E-2</v>
      </c>
      <c r="GL42" s="50">
        <v>175.2</v>
      </c>
      <c r="GM42" s="50">
        <v>174</v>
      </c>
      <c r="GN42" s="50">
        <v>167.8</v>
      </c>
      <c r="GO42" s="50">
        <v>160.30000000000001</v>
      </c>
      <c r="GP42" s="50">
        <v>161.30000000000001</v>
      </c>
      <c r="GQ42" s="50">
        <v>166.3</v>
      </c>
      <c r="GR42" s="50">
        <v>168.6</v>
      </c>
      <c r="GS42" s="50">
        <v>169.4</v>
      </c>
      <c r="GT42" s="50">
        <v>167.1</v>
      </c>
      <c r="GU42" s="50">
        <v>167.5</v>
      </c>
      <c r="GV42" s="50">
        <v>168.1</v>
      </c>
      <c r="GW42" s="50">
        <v>165.8</v>
      </c>
      <c r="GX42" s="50">
        <v>167.7</v>
      </c>
      <c r="GY42" s="50">
        <v>167.9</v>
      </c>
      <c r="GZ42" s="50">
        <v>168.7</v>
      </c>
      <c r="HA42" s="50">
        <v>168.4</v>
      </c>
      <c r="HB42" s="50">
        <v>169.8</v>
      </c>
      <c r="HC42" s="50">
        <v>170.9</v>
      </c>
      <c r="HD42" s="50">
        <v>169.2</v>
      </c>
      <c r="HE42" s="50">
        <v>169.9</v>
      </c>
      <c r="HF42" s="53">
        <v>169.5</v>
      </c>
      <c r="HG42" s="53">
        <v>169</v>
      </c>
      <c r="HH42" s="50">
        <f t="shared" si="17"/>
        <v>-6.1999999999999886</v>
      </c>
      <c r="HI42" s="51">
        <f t="shared" si="8"/>
        <v>-3.5388127853881214E-2</v>
      </c>
    </row>
    <row r="43" spans="1:217" ht="15" thickBot="1">
      <c r="A43" s="54" t="s">
        <v>155</v>
      </c>
      <c r="B43" s="46">
        <v>1442.8</v>
      </c>
      <c r="C43" s="46">
        <v>1404.6</v>
      </c>
      <c r="D43" s="46">
        <v>1139</v>
      </c>
      <c r="E43" s="46">
        <v>1167.5</v>
      </c>
      <c r="F43" s="55">
        <v>1266.3</v>
      </c>
      <c r="G43" s="46">
        <v>1283.3</v>
      </c>
      <c r="H43" s="46">
        <v>1293.5</v>
      </c>
      <c r="I43" s="46">
        <v>1301.7</v>
      </c>
      <c r="J43" s="46">
        <v>1308.5999999999999</v>
      </c>
      <c r="K43" s="46">
        <v>1273.4000000000001</v>
      </c>
      <c r="L43" s="46">
        <v>1277.5</v>
      </c>
      <c r="M43" s="46">
        <v>1286.9000000000001</v>
      </c>
      <c r="N43" s="47">
        <v>1291.5</v>
      </c>
      <c r="O43" s="47">
        <v>1300.2</v>
      </c>
      <c r="P43" s="48">
        <v>1308.2</v>
      </c>
      <c r="Q43" s="48">
        <v>1320.6</v>
      </c>
      <c r="R43" s="48">
        <v>1331.1</v>
      </c>
      <c r="S43" s="48">
        <v>1338.5</v>
      </c>
      <c r="T43" s="48">
        <v>1344.9</v>
      </c>
      <c r="U43" s="56">
        <v>1352.9</v>
      </c>
      <c r="V43" s="56">
        <v>1364.9</v>
      </c>
      <c r="W43" s="56">
        <v>1367.5</v>
      </c>
      <c r="X43" s="50">
        <f t="shared" si="9"/>
        <v>-75.299999999999955</v>
      </c>
      <c r="Y43" s="51">
        <f t="shared" si="0"/>
        <v>-5.2190185749930659E-2</v>
      </c>
      <c r="Z43" s="52">
        <v>98.8</v>
      </c>
      <c r="AA43" s="52">
        <v>103.3</v>
      </c>
      <c r="AB43" s="52">
        <v>94.7</v>
      </c>
      <c r="AC43" s="52">
        <v>98.6</v>
      </c>
      <c r="AD43" s="52">
        <v>95.6</v>
      </c>
      <c r="AE43" s="52">
        <v>94.2</v>
      </c>
      <c r="AF43" s="52">
        <v>93.6</v>
      </c>
      <c r="AG43" s="52">
        <v>93.4</v>
      </c>
      <c r="AH43" s="52">
        <v>95.1</v>
      </c>
      <c r="AI43" s="52">
        <v>90</v>
      </c>
      <c r="AJ43" s="52">
        <v>90.7</v>
      </c>
      <c r="AK43" s="52">
        <v>91.5</v>
      </c>
      <c r="AL43" s="52">
        <v>92.4</v>
      </c>
      <c r="AM43" s="52">
        <v>91.1</v>
      </c>
      <c r="AN43" s="52">
        <v>91.4</v>
      </c>
      <c r="AO43" s="52">
        <v>91.9</v>
      </c>
      <c r="AP43" s="52">
        <v>92</v>
      </c>
      <c r="AQ43" s="52">
        <v>90.8</v>
      </c>
      <c r="AR43" s="52">
        <v>93.1</v>
      </c>
      <c r="AS43" s="52">
        <v>91.7</v>
      </c>
      <c r="AT43" s="57">
        <v>90.3</v>
      </c>
      <c r="AU43" s="57">
        <v>90.1</v>
      </c>
      <c r="AV43" s="50">
        <f t="shared" si="10"/>
        <v>-8.7000000000000028</v>
      </c>
      <c r="AW43" s="51">
        <f t="shared" si="1"/>
        <v>-8.8056680161943346E-2</v>
      </c>
      <c r="AX43" s="50">
        <v>59.3</v>
      </c>
      <c r="AY43" s="50">
        <v>58.9</v>
      </c>
      <c r="AZ43" s="50">
        <v>59.4</v>
      </c>
      <c r="BA43" s="50">
        <v>57.3</v>
      </c>
      <c r="BB43" s="50">
        <v>56.9</v>
      </c>
      <c r="BC43" s="50">
        <v>58.7</v>
      </c>
      <c r="BD43" s="50">
        <v>57.2</v>
      </c>
      <c r="BE43" s="50">
        <v>57.4</v>
      </c>
      <c r="BF43" s="50">
        <v>57.8</v>
      </c>
      <c r="BG43" s="50">
        <v>56.4</v>
      </c>
      <c r="BH43" s="50">
        <v>56.5</v>
      </c>
      <c r="BI43" s="50">
        <v>57</v>
      </c>
      <c r="BJ43" s="50">
        <v>57.8</v>
      </c>
      <c r="BK43" s="50">
        <v>58.5</v>
      </c>
      <c r="BL43" s="50">
        <v>60</v>
      </c>
      <c r="BM43" s="50">
        <v>60.3</v>
      </c>
      <c r="BN43" s="50">
        <v>60.2</v>
      </c>
      <c r="BO43" s="50">
        <v>60.2</v>
      </c>
      <c r="BP43" s="50">
        <v>59.7</v>
      </c>
      <c r="BQ43" s="50">
        <v>59.3</v>
      </c>
      <c r="BR43" s="57">
        <v>59.6</v>
      </c>
      <c r="BS43" s="57">
        <v>59.6</v>
      </c>
      <c r="BT43" s="50">
        <f t="shared" si="11"/>
        <v>0.30000000000000426</v>
      </c>
      <c r="BU43" s="51">
        <f t="shared" si="2"/>
        <v>3.0364372469636062E-3</v>
      </c>
      <c r="BV43" s="52">
        <v>266</v>
      </c>
      <c r="BW43" s="52">
        <v>254.6</v>
      </c>
      <c r="BX43" s="52">
        <v>213.9</v>
      </c>
      <c r="BY43" s="52">
        <v>219</v>
      </c>
      <c r="BZ43" s="52">
        <v>231.6</v>
      </c>
      <c r="CA43" s="52">
        <v>233.3</v>
      </c>
      <c r="CB43" s="52">
        <v>237.9</v>
      </c>
      <c r="CC43" s="52">
        <v>244</v>
      </c>
      <c r="CD43" s="52">
        <v>245.5</v>
      </c>
      <c r="CE43" s="52">
        <v>268.39999999999998</v>
      </c>
      <c r="CF43" s="52">
        <v>271.2</v>
      </c>
      <c r="CG43" s="52">
        <v>271.39999999999998</v>
      </c>
      <c r="CH43" s="52">
        <v>273.60000000000002</v>
      </c>
      <c r="CI43" s="52">
        <v>275.7</v>
      </c>
      <c r="CJ43" s="52">
        <v>274.3</v>
      </c>
      <c r="CK43" s="52">
        <v>276.10000000000002</v>
      </c>
      <c r="CL43" s="52">
        <v>281.3</v>
      </c>
      <c r="CM43" s="52">
        <v>280.39999999999998</v>
      </c>
      <c r="CN43" s="52">
        <v>278.39999999999998</v>
      </c>
      <c r="CO43" s="52">
        <v>280.60000000000002</v>
      </c>
      <c r="CP43" s="57">
        <v>283.3</v>
      </c>
      <c r="CQ43" s="57">
        <v>281.2</v>
      </c>
      <c r="CR43" s="50">
        <f t="shared" si="12"/>
        <v>15.199999999999989</v>
      </c>
      <c r="CS43" s="51">
        <f t="shared" si="3"/>
        <v>5.7142857142857099E-2</v>
      </c>
      <c r="CT43" s="50">
        <v>70.3</v>
      </c>
      <c r="CU43" s="50">
        <v>68.400000000000006</v>
      </c>
      <c r="CV43" s="50">
        <v>66.3</v>
      </c>
      <c r="CW43" s="50">
        <v>67.3</v>
      </c>
      <c r="CX43" s="50">
        <v>67.5</v>
      </c>
      <c r="CY43" s="50">
        <v>68.400000000000006</v>
      </c>
      <c r="CZ43" s="50">
        <v>69.2</v>
      </c>
      <c r="DA43" s="50">
        <v>68.099999999999994</v>
      </c>
      <c r="DB43" s="50">
        <v>68.400000000000006</v>
      </c>
      <c r="DC43" s="50">
        <v>67.599999999999994</v>
      </c>
      <c r="DD43" s="50">
        <v>67.599999999999994</v>
      </c>
      <c r="DE43" s="50">
        <v>67.900000000000006</v>
      </c>
      <c r="DF43" s="50">
        <v>67.7</v>
      </c>
      <c r="DG43" s="50">
        <v>68.2</v>
      </c>
      <c r="DH43" s="50">
        <v>68.3</v>
      </c>
      <c r="DI43" s="50">
        <v>68.2</v>
      </c>
      <c r="DJ43" s="50">
        <v>67</v>
      </c>
      <c r="DK43" s="50">
        <v>67.599999999999994</v>
      </c>
      <c r="DL43" s="50">
        <v>68.5</v>
      </c>
      <c r="DM43" s="50">
        <v>68.900000000000006</v>
      </c>
      <c r="DN43" s="57">
        <v>69.2</v>
      </c>
      <c r="DO43" s="57">
        <v>68.8</v>
      </c>
      <c r="DP43" s="50">
        <f t="shared" si="13"/>
        <v>-1.5</v>
      </c>
      <c r="DQ43" s="51">
        <f t="shared" si="4"/>
        <v>-2.1337126600284497E-2</v>
      </c>
      <c r="DR43" s="52">
        <v>202.6</v>
      </c>
      <c r="DS43" s="52">
        <v>158.80000000000001</v>
      </c>
      <c r="DT43" s="52">
        <v>157.9</v>
      </c>
      <c r="DU43" s="52">
        <v>155.5</v>
      </c>
      <c r="DV43" s="52">
        <v>164.6</v>
      </c>
      <c r="DW43" s="52">
        <v>170.1</v>
      </c>
      <c r="DX43" s="52">
        <v>170.6</v>
      </c>
      <c r="DY43" s="52">
        <v>175.5</v>
      </c>
      <c r="DZ43" s="52">
        <v>178.2</v>
      </c>
      <c r="EA43" s="52">
        <v>178</v>
      </c>
      <c r="EB43" s="52">
        <v>179.7</v>
      </c>
      <c r="EC43" s="52">
        <v>180.3</v>
      </c>
      <c r="ED43" s="52">
        <v>181.6</v>
      </c>
      <c r="EE43" s="52">
        <v>184.3</v>
      </c>
      <c r="EF43" s="52">
        <v>186.4</v>
      </c>
      <c r="EG43" s="52">
        <v>189.6</v>
      </c>
      <c r="EH43" s="52">
        <v>191.2</v>
      </c>
      <c r="EI43" s="52">
        <v>194.5</v>
      </c>
      <c r="EJ43" s="52">
        <v>195.2</v>
      </c>
      <c r="EK43" s="52">
        <v>195.7</v>
      </c>
      <c r="EL43" s="57">
        <v>199</v>
      </c>
      <c r="EM43" s="57">
        <v>200</v>
      </c>
      <c r="EN43" s="50">
        <f t="shared" si="14"/>
        <v>-2.5999999999999943</v>
      </c>
      <c r="EO43" s="51">
        <f t="shared" si="5"/>
        <v>-1.2833168805528107E-2</v>
      </c>
      <c r="EP43" s="50">
        <v>149.1</v>
      </c>
      <c r="EQ43" s="50">
        <v>145</v>
      </c>
      <c r="ER43" s="50">
        <v>128.5</v>
      </c>
      <c r="ES43" s="50">
        <v>129</v>
      </c>
      <c r="ET43" s="50">
        <v>132.80000000000001</v>
      </c>
      <c r="EU43" s="50">
        <v>135.9</v>
      </c>
      <c r="EV43" s="50">
        <v>138.5</v>
      </c>
      <c r="EW43" s="50">
        <v>140.4</v>
      </c>
      <c r="EX43" s="50">
        <v>140</v>
      </c>
      <c r="EY43" s="50">
        <v>141.19999999999999</v>
      </c>
      <c r="EZ43" s="50">
        <v>142.9</v>
      </c>
      <c r="FA43" s="50">
        <v>144.30000000000001</v>
      </c>
      <c r="FB43" s="50">
        <v>144.80000000000001</v>
      </c>
      <c r="FC43" s="50">
        <v>144.1</v>
      </c>
      <c r="FD43" s="50">
        <v>143.5</v>
      </c>
      <c r="FE43" s="50">
        <v>142.69999999999999</v>
      </c>
      <c r="FF43" s="50">
        <v>140.5</v>
      </c>
      <c r="FG43" s="50">
        <v>141.1</v>
      </c>
      <c r="FH43" s="50">
        <v>142.19999999999999</v>
      </c>
      <c r="FI43" s="50">
        <v>144.4</v>
      </c>
      <c r="FJ43" s="57">
        <v>148</v>
      </c>
      <c r="FK43" s="57">
        <v>148.5</v>
      </c>
      <c r="FL43" s="50">
        <f t="shared" si="15"/>
        <v>-0.59999999999999432</v>
      </c>
      <c r="FM43" s="51">
        <f t="shared" si="6"/>
        <v>-4.0241448692152539E-3</v>
      </c>
      <c r="FN43" s="52">
        <v>356.3</v>
      </c>
      <c r="FO43" s="52">
        <v>338.5</v>
      </c>
      <c r="FP43" s="52">
        <v>203.6</v>
      </c>
      <c r="FQ43" s="52">
        <v>221.1</v>
      </c>
      <c r="FR43" s="52">
        <v>297.60000000000002</v>
      </c>
      <c r="FS43" s="52">
        <v>301.39999999999998</v>
      </c>
      <c r="FT43" s="52">
        <v>300.7</v>
      </c>
      <c r="FU43" s="52">
        <v>302.2</v>
      </c>
      <c r="FV43" s="52">
        <v>303.2</v>
      </c>
      <c r="FW43" s="52">
        <v>248.5</v>
      </c>
      <c r="FX43" s="52">
        <v>247.3</v>
      </c>
      <c r="FY43" s="52">
        <v>247.7</v>
      </c>
      <c r="FZ43" s="52">
        <v>249.2</v>
      </c>
      <c r="GA43" s="52">
        <v>252</v>
      </c>
      <c r="GB43" s="52">
        <v>256.10000000000002</v>
      </c>
      <c r="GC43" s="52">
        <v>260.39999999999998</v>
      </c>
      <c r="GD43" s="52">
        <v>267.3</v>
      </c>
      <c r="GE43" s="52">
        <v>271.5</v>
      </c>
      <c r="GF43" s="52">
        <v>274.5</v>
      </c>
      <c r="GG43" s="52">
        <v>277.8</v>
      </c>
      <c r="GH43" s="57">
        <v>280.5</v>
      </c>
      <c r="GI43" s="57">
        <v>283.2</v>
      </c>
      <c r="GJ43" s="50">
        <f t="shared" si="16"/>
        <v>-73.100000000000023</v>
      </c>
      <c r="GK43" s="51">
        <f t="shared" si="7"/>
        <v>-0.20516418748245865</v>
      </c>
      <c r="GL43" s="50">
        <v>166.9</v>
      </c>
      <c r="GM43" s="50">
        <v>167.1</v>
      </c>
      <c r="GN43" s="50">
        <v>157.69999999999999</v>
      </c>
      <c r="GO43" s="50">
        <v>157.6</v>
      </c>
      <c r="GP43" s="50">
        <v>154.6</v>
      </c>
      <c r="GQ43" s="50">
        <v>156.9</v>
      </c>
      <c r="GR43" s="50">
        <v>159.19999999999999</v>
      </c>
      <c r="GS43" s="50">
        <v>154.1</v>
      </c>
      <c r="GT43" s="50">
        <v>153.6</v>
      </c>
      <c r="GU43" s="50">
        <v>158.4</v>
      </c>
      <c r="GV43" s="50">
        <v>157</v>
      </c>
      <c r="GW43" s="50">
        <v>161.19999999999999</v>
      </c>
      <c r="GX43" s="50">
        <v>158.6</v>
      </c>
      <c r="GY43" s="50">
        <v>159.30000000000001</v>
      </c>
      <c r="GZ43" s="50">
        <v>160.4</v>
      </c>
      <c r="HA43" s="50">
        <v>160.9</v>
      </c>
      <c r="HB43" s="50">
        <v>160.6</v>
      </c>
      <c r="HC43" s="50">
        <v>161</v>
      </c>
      <c r="HD43" s="50">
        <v>161.6</v>
      </c>
      <c r="HE43" s="50">
        <v>162</v>
      </c>
      <c r="HF43" s="57">
        <v>161</v>
      </c>
      <c r="HG43" s="57">
        <v>162.30000000000001</v>
      </c>
      <c r="HH43" s="50">
        <f t="shared" si="17"/>
        <v>-4.5999999999999943</v>
      </c>
      <c r="HI43" s="51">
        <f t="shared" si="8"/>
        <v>-2.7561414020371443E-2</v>
      </c>
    </row>
    <row r="44" spans="1:217" ht="15" thickBot="1">
      <c r="A44" s="45" t="s">
        <v>156</v>
      </c>
      <c r="B44" s="46">
        <v>689</v>
      </c>
      <c r="C44" s="46">
        <v>680.3</v>
      </c>
      <c r="D44" s="46">
        <v>572</v>
      </c>
      <c r="E44" s="46">
        <v>585.4</v>
      </c>
      <c r="F44" s="46">
        <v>607.9</v>
      </c>
      <c r="G44" s="46">
        <v>620.29999999999995</v>
      </c>
      <c r="H44" s="46">
        <v>630.5</v>
      </c>
      <c r="I44" s="46">
        <v>631.6</v>
      </c>
      <c r="J44" s="46">
        <v>627.20000000000005</v>
      </c>
      <c r="K44" s="46">
        <v>644.79999999999995</v>
      </c>
      <c r="L44" s="46">
        <v>639.29999999999995</v>
      </c>
      <c r="M44" s="46">
        <v>648.29999999999995</v>
      </c>
      <c r="N44" s="47">
        <v>652.79999999999995</v>
      </c>
      <c r="O44" s="47">
        <v>657.7</v>
      </c>
      <c r="P44" s="48">
        <v>657.3</v>
      </c>
      <c r="Q44" s="48">
        <v>656.6</v>
      </c>
      <c r="R44" s="48">
        <v>653.9</v>
      </c>
      <c r="S44" s="48">
        <v>660.2</v>
      </c>
      <c r="T44" s="48">
        <v>659.6</v>
      </c>
      <c r="U44" s="49">
        <v>662.1</v>
      </c>
      <c r="V44" s="49">
        <v>664.6</v>
      </c>
      <c r="W44" s="49">
        <v>666.2</v>
      </c>
      <c r="X44" s="50">
        <f t="shared" si="9"/>
        <v>-22.799999999999955</v>
      </c>
      <c r="Y44" s="51">
        <f t="shared" si="0"/>
        <v>-3.3091436865021702E-2</v>
      </c>
      <c r="Z44" s="52">
        <v>28.7</v>
      </c>
      <c r="AA44" s="52">
        <v>29.3</v>
      </c>
      <c r="AB44" s="52">
        <v>26.2</v>
      </c>
      <c r="AC44" s="52">
        <v>27.2</v>
      </c>
      <c r="AD44" s="52">
        <v>26.7</v>
      </c>
      <c r="AE44" s="52">
        <v>27.1</v>
      </c>
      <c r="AF44" s="52">
        <v>26.6</v>
      </c>
      <c r="AG44" s="52">
        <v>27.4</v>
      </c>
      <c r="AH44" s="52">
        <v>27.4</v>
      </c>
      <c r="AI44" s="52">
        <v>27.7</v>
      </c>
      <c r="AJ44" s="52">
        <v>28.1</v>
      </c>
      <c r="AK44" s="52">
        <v>27.6</v>
      </c>
      <c r="AL44" s="52">
        <v>27.9</v>
      </c>
      <c r="AM44" s="52">
        <v>28</v>
      </c>
      <c r="AN44" s="52">
        <v>28.8</v>
      </c>
      <c r="AO44" s="52">
        <v>28.1</v>
      </c>
      <c r="AP44" s="52">
        <v>27.6</v>
      </c>
      <c r="AQ44" s="52">
        <v>27.1</v>
      </c>
      <c r="AR44" s="52">
        <v>27.9</v>
      </c>
      <c r="AS44" s="52">
        <v>27.9</v>
      </c>
      <c r="AT44" s="53">
        <v>27.4</v>
      </c>
      <c r="AU44" s="53">
        <v>27.6</v>
      </c>
      <c r="AV44" s="50">
        <f t="shared" si="10"/>
        <v>-1.0999999999999979</v>
      </c>
      <c r="AW44" s="51">
        <f t="shared" si="1"/>
        <v>-3.8327526132404109E-2</v>
      </c>
      <c r="AX44" s="50">
        <v>70.8</v>
      </c>
      <c r="AY44" s="50">
        <v>71</v>
      </c>
      <c r="AZ44" s="50">
        <v>71.7</v>
      </c>
      <c r="BA44" s="50">
        <v>65.5</v>
      </c>
      <c r="BB44" s="50">
        <v>65.3</v>
      </c>
      <c r="BC44" s="50">
        <v>64.7</v>
      </c>
      <c r="BD44" s="50">
        <v>65.2</v>
      </c>
      <c r="BE44" s="50">
        <v>64.8</v>
      </c>
      <c r="BF44" s="50">
        <v>65.5</v>
      </c>
      <c r="BG44" s="50">
        <v>66.5</v>
      </c>
      <c r="BH44" s="50">
        <v>66.400000000000006</v>
      </c>
      <c r="BI44" s="50">
        <v>66.400000000000006</v>
      </c>
      <c r="BJ44" s="50">
        <v>66.7</v>
      </c>
      <c r="BK44" s="50">
        <v>67.7</v>
      </c>
      <c r="BL44" s="50">
        <v>67.099999999999994</v>
      </c>
      <c r="BM44" s="50">
        <v>67.099999999999994</v>
      </c>
      <c r="BN44" s="50">
        <v>66.8</v>
      </c>
      <c r="BO44" s="50">
        <v>66.900000000000006</v>
      </c>
      <c r="BP44" s="50">
        <v>66.400000000000006</v>
      </c>
      <c r="BQ44" s="50">
        <v>66.900000000000006</v>
      </c>
      <c r="BR44" s="53">
        <v>67.099999999999994</v>
      </c>
      <c r="BS44" s="53">
        <v>67</v>
      </c>
      <c r="BT44" s="50">
        <f t="shared" si="11"/>
        <v>-3.7999999999999972</v>
      </c>
      <c r="BU44" s="51">
        <f t="shared" si="2"/>
        <v>-0.1324041811846689</v>
      </c>
      <c r="BV44" s="52">
        <v>139.9</v>
      </c>
      <c r="BW44" s="52">
        <v>139.5</v>
      </c>
      <c r="BX44" s="52">
        <v>118.4</v>
      </c>
      <c r="BY44" s="52">
        <v>115.3</v>
      </c>
      <c r="BZ44" s="52">
        <v>121.3</v>
      </c>
      <c r="CA44" s="52">
        <v>123.1</v>
      </c>
      <c r="CB44" s="52">
        <v>125.1</v>
      </c>
      <c r="CC44" s="52">
        <v>126.1</v>
      </c>
      <c r="CD44" s="52">
        <v>126.7</v>
      </c>
      <c r="CE44" s="52">
        <v>135.6</v>
      </c>
      <c r="CF44" s="52">
        <v>136.69999999999999</v>
      </c>
      <c r="CG44" s="52">
        <v>136.80000000000001</v>
      </c>
      <c r="CH44" s="52">
        <v>138.80000000000001</v>
      </c>
      <c r="CI44" s="52">
        <v>139.1</v>
      </c>
      <c r="CJ44" s="52">
        <v>138.5</v>
      </c>
      <c r="CK44" s="52">
        <v>138</v>
      </c>
      <c r="CL44" s="52">
        <v>136.80000000000001</v>
      </c>
      <c r="CM44" s="52">
        <v>137.1</v>
      </c>
      <c r="CN44" s="52">
        <v>136.69999999999999</v>
      </c>
      <c r="CO44" s="52">
        <v>137.6</v>
      </c>
      <c r="CP44" s="53">
        <v>138.30000000000001</v>
      </c>
      <c r="CQ44" s="53">
        <v>137.30000000000001</v>
      </c>
      <c r="CR44" s="50">
        <f t="shared" si="12"/>
        <v>-2.5999999999999943</v>
      </c>
      <c r="CS44" s="51">
        <f t="shared" si="3"/>
        <v>-1.8584703359542491E-2</v>
      </c>
      <c r="CT44" s="50">
        <v>34.299999999999997</v>
      </c>
      <c r="CU44" s="50">
        <v>34.700000000000003</v>
      </c>
      <c r="CV44" s="50">
        <v>34</v>
      </c>
      <c r="CW44" s="50">
        <v>34</v>
      </c>
      <c r="CX44" s="50">
        <v>34.299999999999997</v>
      </c>
      <c r="CY44" s="50">
        <v>34.799999999999997</v>
      </c>
      <c r="CZ44" s="50">
        <v>35.200000000000003</v>
      </c>
      <c r="DA44" s="50">
        <v>35.6</v>
      </c>
      <c r="DB44" s="50">
        <v>35.9</v>
      </c>
      <c r="DC44" s="50">
        <v>33.799999999999997</v>
      </c>
      <c r="DD44" s="50">
        <v>33.9</v>
      </c>
      <c r="DE44" s="50">
        <v>33.799999999999997</v>
      </c>
      <c r="DF44" s="50">
        <v>34.200000000000003</v>
      </c>
      <c r="DG44" s="50">
        <v>34.4</v>
      </c>
      <c r="DH44" s="50">
        <v>34.299999999999997</v>
      </c>
      <c r="DI44" s="50">
        <v>34.200000000000003</v>
      </c>
      <c r="DJ44" s="50">
        <v>33.9</v>
      </c>
      <c r="DK44" s="50">
        <v>33.799999999999997</v>
      </c>
      <c r="DL44" s="50">
        <v>33.299999999999997</v>
      </c>
      <c r="DM44" s="50">
        <v>33.799999999999997</v>
      </c>
      <c r="DN44" s="53">
        <v>34.1</v>
      </c>
      <c r="DO44" s="53">
        <v>34.4</v>
      </c>
      <c r="DP44" s="50">
        <f t="shared" si="13"/>
        <v>0.10000000000000142</v>
      </c>
      <c r="DQ44" s="51">
        <f t="shared" si="4"/>
        <v>2.9154518950437734E-3</v>
      </c>
      <c r="DR44" s="52">
        <v>85</v>
      </c>
      <c r="DS44" s="52">
        <v>76.3</v>
      </c>
      <c r="DT44" s="52">
        <v>75.3</v>
      </c>
      <c r="DU44" s="52">
        <v>75.7</v>
      </c>
      <c r="DV44" s="52">
        <v>75</v>
      </c>
      <c r="DW44" s="52">
        <v>76.099999999999994</v>
      </c>
      <c r="DX44" s="52">
        <v>76.900000000000006</v>
      </c>
      <c r="DY44" s="52">
        <v>78.3</v>
      </c>
      <c r="DZ44" s="52">
        <v>78.8</v>
      </c>
      <c r="EA44" s="52">
        <v>83.8</v>
      </c>
      <c r="EB44" s="52">
        <v>84.5</v>
      </c>
      <c r="EC44" s="52">
        <v>87.4</v>
      </c>
      <c r="ED44" s="52">
        <v>87.5</v>
      </c>
      <c r="EE44" s="52">
        <v>88.5</v>
      </c>
      <c r="EF44" s="52">
        <v>85.7</v>
      </c>
      <c r="EG44" s="52">
        <v>84.3</v>
      </c>
      <c r="EH44" s="52">
        <v>83.7</v>
      </c>
      <c r="EI44" s="52">
        <v>84.4</v>
      </c>
      <c r="EJ44" s="52">
        <v>84.8</v>
      </c>
      <c r="EK44" s="52">
        <v>84.9</v>
      </c>
      <c r="EL44" s="53">
        <v>86</v>
      </c>
      <c r="EM44" s="53">
        <v>87.9</v>
      </c>
      <c r="EN44" s="50">
        <f t="shared" si="14"/>
        <v>2.9000000000000057</v>
      </c>
      <c r="EO44" s="51">
        <f t="shared" si="5"/>
        <v>3.41176470588236E-2</v>
      </c>
      <c r="EP44" s="50">
        <v>126.6</v>
      </c>
      <c r="EQ44" s="50">
        <v>123.3</v>
      </c>
      <c r="ER44" s="50">
        <v>109</v>
      </c>
      <c r="ES44" s="50">
        <v>111.7</v>
      </c>
      <c r="ET44" s="50">
        <v>120.9</v>
      </c>
      <c r="EU44" s="50">
        <v>121.2</v>
      </c>
      <c r="EV44" s="50">
        <v>122.1</v>
      </c>
      <c r="EW44" s="50">
        <v>119.1</v>
      </c>
      <c r="EX44" s="50">
        <v>118.3</v>
      </c>
      <c r="EY44" s="50">
        <v>118.6</v>
      </c>
      <c r="EZ44" s="50">
        <v>116.9</v>
      </c>
      <c r="FA44" s="50">
        <v>116.9</v>
      </c>
      <c r="FB44" s="50">
        <v>117.4</v>
      </c>
      <c r="FC44" s="50">
        <v>118.5</v>
      </c>
      <c r="FD44" s="50">
        <v>118.7</v>
      </c>
      <c r="FE44" s="50">
        <v>119.1</v>
      </c>
      <c r="FF44" s="50">
        <v>118.9</v>
      </c>
      <c r="FG44" s="50">
        <v>119.1</v>
      </c>
      <c r="FH44" s="50">
        <v>119.7</v>
      </c>
      <c r="FI44" s="50">
        <v>119.2</v>
      </c>
      <c r="FJ44" s="53">
        <v>119.5</v>
      </c>
      <c r="FK44" s="53">
        <v>120.1</v>
      </c>
      <c r="FL44" s="50">
        <f t="shared" si="15"/>
        <v>-6.5</v>
      </c>
      <c r="FM44" s="51">
        <f t="shared" si="6"/>
        <v>-5.134281200631912E-2</v>
      </c>
      <c r="FN44" s="52">
        <v>73.8</v>
      </c>
      <c r="FO44" s="52">
        <v>70.2</v>
      </c>
      <c r="FP44" s="52">
        <v>28.2</v>
      </c>
      <c r="FQ44" s="52">
        <v>36.6</v>
      </c>
      <c r="FR44" s="52">
        <v>44.4</v>
      </c>
      <c r="FS44" s="52">
        <v>49.4</v>
      </c>
      <c r="FT44" s="52">
        <v>52.3</v>
      </c>
      <c r="FU44" s="52">
        <v>56.2</v>
      </c>
      <c r="FV44" s="52">
        <v>55.3</v>
      </c>
      <c r="FW44" s="52">
        <v>61.5</v>
      </c>
      <c r="FX44" s="52">
        <v>59.2</v>
      </c>
      <c r="FY44" s="52">
        <v>61</v>
      </c>
      <c r="FZ44" s="52">
        <v>61.4</v>
      </c>
      <c r="GA44" s="52">
        <v>62.1</v>
      </c>
      <c r="GB44" s="52">
        <v>64.7</v>
      </c>
      <c r="GC44" s="52">
        <v>65.8</v>
      </c>
      <c r="GD44" s="52">
        <v>66.7</v>
      </c>
      <c r="GE44" s="52">
        <v>68.3</v>
      </c>
      <c r="GF44" s="52">
        <v>67.099999999999994</v>
      </c>
      <c r="GG44" s="52">
        <v>69.3</v>
      </c>
      <c r="GH44" s="53">
        <v>70.2</v>
      </c>
      <c r="GI44" s="53">
        <v>70.8</v>
      </c>
      <c r="GJ44" s="50">
        <f t="shared" si="16"/>
        <v>-3</v>
      </c>
      <c r="GK44" s="51">
        <f t="shared" si="7"/>
        <v>-4.065040650406504E-2</v>
      </c>
      <c r="GL44" s="50">
        <v>90.8</v>
      </c>
      <c r="GM44" s="50">
        <v>88.9</v>
      </c>
      <c r="GN44" s="50">
        <v>82.2</v>
      </c>
      <c r="GO44" s="50">
        <v>82</v>
      </c>
      <c r="GP44" s="50">
        <v>82.7</v>
      </c>
      <c r="GQ44" s="50">
        <v>85.4</v>
      </c>
      <c r="GR44" s="50">
        <v>88</v>
      </c>
      <c r="GS44" s="50">
        <v>84.3</v>
      </c>
      <c r="GT44" s="50">
        <v>80.8</v>
      </c>
      <c r="GU44" s="50">
        <v>82.8</v>
      </c>
      <c r="GV44" s="50">
        <v>79.400000000000006</v>
      </c>
      <c r="GW44" s="50">
        <v>84.3</v>
      </c>
      <c r="GX44" s="50">
        <v>84.7</v>
      </c>
      <c r="GY44" s="50">
        <v>85</v>
      </c>
      <c r="GZ44" s="50">
        <v>85</v>
      </c>
      <c r="HA44" s="50">
        <v>85.5</v>
      </c>
      <c r="HB44" s="50">
        <v>84</v>
      </c>
      <c r="HC44" s="50">
        <v>87</v>
      </c>
      <c r="HD44" s="50">
        <v>86.8</v>
      </c>
      <c r="HE44" s="50">
        <v>86.1</v>
      </c>
      <c r="HF44" s="53">
        <v>85.8</v>
      </c>
      <c r="HG44" s="53">
        <v>85.2</v>
      </c>
      <c r="HH44" s="50">
        <f t="shared" si="17"/>
        <v>-5.5999999999999943</v>
      </c>
      <c r="HI44" s="51">
        <f t="shared" si="8"/>
        <v>-6.1674008810572625E-2</v>
      </c>
    </row>
    <row r="45" spans="1:217" ht="15" thickBot="1">
      <c r="A45" s="45" t="s">
        <v>157</v>
      </c>
      <c r="B45" s="46">
        <v>4229.6000000000004</v>
      </c>
      <c r="C45" s="46">
        <v>4166.8</v>
      </c>
      <c r="D45" s="46">
        <v>3410.6</v>
      </c>
      <c r="E45" s="46">
        <v>3499.5</v>
      </c>
      <c r="F45" s="46">
        <v>3622</v>
      </c>
      <c r="G45" s="46">
        <v>3754</v>
      </c>
      <c r="H45" s="46">
        <v>3818</v>
      </c>
      <c r="I45" s="46">
        <v>3892.1</v>
      </c>
      <c r="J45" s="46">
        <v>3889.2</v>
      </c>
      <c r="K45" s="46">
        <v>3871</v>
      </c>
      <c r="L45" s="46">
        <v>3864.9</v>
      </c>
      <c r="M45" s="46">
        <v>3865.7</v>
      </c>
      <c r="N45" s="47">
        <v>3876.5</v>
      </c>
      <c r="O45" s="47">
        <v>3896.9</v>
      </c>
      <c r="P45" s="48">
        <v>3901.8</v>
      </c>
      <c r="Q45" s="48">
        <v>3919</v>
      </c>
      <c r="R45" s="48">
        <v>3939.5</v>
      </c>
      <c r="S45" s="48">
        <v>3960.7</v>
      </c>
      <c r="T45" s="48">
        <v>3979</v>
      </c>
      <c r="U45" s="49">
        <v>4005.3</v>
      </c>
      <c r="V45" s="49">
        <v>4035.1</v>
      </c>
      <c r="W45" s="49">
        <v>4060.9</v>
      </c>
      <c r="X45" s="50">
        <f t="shared" si="9"/>
        <v>-168.70000000000027</v>
      </c>
      <c r="Y45" s="51">
        <f t="shared" si="0"/>
        <v>-3.9885568375260132E-2</v>
      </c>
      <c r="Z45" s="52">
        <v>163.5</v>
      </c>
      <c r="AA45" s="52">
        <v>166.2</v>
      </c>
      <c r="AB45" s="52">
        <v>121.9</v>
      </c>
      <c r="AC45" s="52">
        <v>136.9</v>
      </c>
      <c r="AD45" s="52">
        <v>144.1</v>
      </c>
      <c r="AE45" s="52">
        <v>147.19999999999999</v>
      </c>
      <c r="AF45" s="52">
        <v>146.19999999999999</v>
      </c>
      <c r="AG45" s="52">
        <v>149.4</v>
      </c>
      <c r="AH45" s="52">
        <v>150.80000000000001</v>
      </c>
      <c r="AI45" s="52">
        <v>150.69999999999999</v>
      </c>
      <c r="AJ45" s="52">
        <v>151.5</v>
      </c>
      <c r="AK45" s="52">
        <v>149.5</v>
      </c>
      <c r="AL45" s="52">
        <v>145.1</v>
      </c>
      <c r="AM45" s="52">
        <v>147.5</v>
      </c>
      <c r="AN45" s="52">
        <v>149.1</v>
      </c>
      <c r="AO45" s="52">
        <v>146.9</v>
      </c>
      <c r="AP45" s="52">
        <v>145.69999999999999</v>
      </c>
      <c r="AQ45" s="52">
        <v>149.19999999999999</v>
      </c>
      <c r="AR45" s="52">
        <v>149.6</v>
      </c>
      <c r="AS45" s="52">
        <v>151.9</v>
      </c>
      <c r="AT45" s="53">
        <v>154.4</v>
      </c>
      <c r="AU45" s="53">
        <v>152.6</v>
      </c>
      <c r="AV45" s="50">
        <f t="shared" si="10"/>
        <v>-10.900000000000006</v>
      </c>
      <c r="AW45" s="51">
        <f t="shared" si="1"/>
        <v>-6.6666666666666707E-2</v>
      </c>
      <c r="AX45" s="50">
        <v>251.3</v>
      </c>
      <c r="AY45" s="50">
        <v>253</v>
      </c>
      <c r="AZ45" s="50">
        <v>251.7</v>
      </c>
      <c r="BA45" s="50">
        <v>216.6</v>
      </c>
      <c r="BB45" s="50">
        <v>239</v>
      </c>
      <c r="BC45" s="50">
        <v>240.3</v>
      </c>
      <c r="BD45" s="50">
        <v>241.2</v>
      </c>
      <c r="BE45" s="50">
        <v>241.5</v>
      </c>
      <c r="BF45" s="50">
        <v>242.9</v>
      </c>
      <c r="BG45" s="50">
        <v>238.5</v>
      </c>
      <c r="BH45" s="50">
        <v>238.8</v>
      </c>
      <c r="BI45" s="50">
        <v>239</v>
      </c>
      <c r="BJ45" s="50">
        <v>240.2</v>
      </c>
      <c r="BK45" s="50">
        <v>242.4</v>
      </c>
      <c r="BL45" s="50">
        <v>241.8</v>
      </c>
      <c r="BM45" s="50">
        <v>242.6</v>
      </c>
      <c r="BN45" s="50">
        <v>242.7</v>
      </c>
      <c r="BO45" s="50">
        <v>244.4</v>
      </c>
      <c r="BP45" s="50">
        <v>245.8</v>
      </c>
      <c r="BQ45" s="50">
        <v>247</v>
      </c>
      <c r="BR45" s="53">
        <v>248.1</v>
      </c>
      <c r="BS45" s="53">
        <v>248.8</v>
      </c>
      <c r="BT45" s="50">
        <f t="shared" si="11"/>
        <v>-2.5</v>
      </c>
      <c r="BU45" s="51">
        <f t="shared" si="2"/>
        <v>-1.5290519877675841E-2</v>
      </c>
      <c r="BV45" s="52">
        <v>890.6</v>
      </c>
      <c r="BW45" s="52">
        <v>889.8</v>
      </c>
      <c r="BX45" s="52">
        <v>737.4</v>
      </c>
      <c r="BY45" s="52">
        <v>753.9</v>
      </c>
      <c r="BZ45" s="52">
        <v>794.2</v>
      </c>
      <c r="CA45" s="52">
        <v>827.7</v>
      </c>
      <c r="CB45" s="52">
        <v>838.8</v>
      </c>
      <c r="CC45" s="52">
        <v>848.7</v>
      </c>
      <c r="CD45" s="52">
        <v>845.5</v>
      </c>
      <c r="CE45" s="52">
        <v>851.2</v>
      </c>
      <c r="CF45" s="52">
        <v>848.1</v>
      </c>
      <c r="CG45" s="52">
        <v>842.5</v>
      </c>
      <c r="CH45" s="52">
        <v>843.3</v>
      </c>
      <c r="CI45" s="52">
        <v>845.8</v>
      </c>
      <c r="CJ45" s="52">
        <v>844.8</v>
      </c>
      <c r="CK45" s="52">
        <v>850</v>
      </c>
      <c r="CL45" s="52">
        <v>858.7</v>
      </c>
      <c r="CM45" s="52">
        <v>864.3</v>
      </c>
      <c r="CN45" s="52">
        <v>864.8</v>
      </c>
      <c r="CO45" s="52">
        <v>868.2</v>
      </c>
      <c r="CP45" s="53">
        <v>875.1</v>
      </c>
      <c r="CQ45" s="53">
        <v>883.6</v>
      </c>
      <c r="CR45" s="50">
        <f t="shared" si="12"/>
        <v>-7</v>
      </c>
      <c r="CS45" s="51">
        <f t="shared" si="3"/>
        <v>-7.8598697507298448E-3</v>
      </c>
      <c r="CT45" s="50">
        <v>252.2</v>
      </c>
      <c r="CU45" s="50">
        <v>250.6</v>
      </c>
      <c r="CV45" s="50">
        <v>237.6</v>
      </c>
      <c r="CW45" s="50">
        <v>238.4</v>
      </c>
      <c r="CX45" s="50">
        <v>236.8</v>
      </c>
      <c r="CY45" s="50">
        <v>239.3</v>
      </c>
      <c r="CZ45" s="50">
        <v>241.2</v>
      </c>
      <c r="DA45" s="50">
        <v>242.7</v>
      </c>
      <c r="DB45" s="50">
        <v>246.6</v>
      </c>
      <c r="DC45" s="50">
        <v>245.3</v>
      </c>
      <c r="DD45" s="50">
        <v>244.3</v>
      </c>
      <c r="DE45" s="50">
        <v>248.5</v>
      </c>
      <c r="DF45" s="50">
        <v>249.3</v>
      </c>
      <c r="DG45" s="50">
        <v>249.5</v>
      </c>
      <c r="DH45" s="50">
        <v>248.7</v>
      </c>
      <c r="DI45" s="50">
        <v>247.8</v>
      </c>
      <c r="DJ45" s="50">
        <v>246.7</v>
      </c>
      <c r="DK45" s="50">
        <v>246</v>
      </c>
      <c r="DL45" s="50">
        <v>246.4</v>
      </c>
      <c r="DM45" s="50">
        <v>246.4</v>
      </c>
      <c r="DN45" s="53">
        <v>247.8</v>
      </c>
      <c r="DO45" s="53">
        <v>248.5</v>
      </c>
      <c r="DP45" s="50">
        <f t="shared" si="13"/>
        <v>-3.6999999999999886</v>
      </c>
      <c r="DQ45" s="51">
        <f t="shared" si="4"/>
        <v>-1.4670896114195038E-2</v>
      </c>
      <c r="DR45" s="52">
        <v>687.6</v>
      </c>
      <c r="DS45" s="52">
        <v>590.1</v>
      </c>
      <c r="DT45" s="52">
        <v>592.1</v>
      </c>
      <c r="DU45" s="52">
        <v>599</v>
      </c>
      <c r="DV45" s="52">
        <v>604.6</v>
      </c>
      <c r="DW45" s="52">
        <v>621.9</v>
      </c>
      <c r="DX45" s="52">
        <v>622.79999999999995</v>
      </c>
      <c r="DY45" s="52">
        <v>629.6</v>
      </c>
      <c r="DZ45" s="52">
        <v>631</v>
      </c>
      <c r="EA45" s="52">
        <v>645.29999999999995</v>
      </c>
      <c r="EB45" s="52">
        <v>648.79999999999995</v>
      </c>
      <c r="EC45" s="52">
        <v>649.29999999999995</v>
      </c>
      <c r="ED45" s="52">
        <v>653.29999999999995</v>
      </c>
      <c r="EE45" s="52">
        <v>655.29999999999995</v>
      </c>
      <c r="EF45" s="52">
        <v>654.6</v>
      </c>
      <c r="EG45" s="52">
        <v>657.2</v>
      </c>
      <c r="EH45" s="52">
        <v>659</v>
      </c>
      <c r="EI45" s="52">
        <v>668.9</v>
      </c>
      <c r="EJ45" s="52">
        <v>673.2</v>
      </c>
      <c r="EK45" s="52">
        <v>679.9</v>
      </c>
      <c r="EL45" s="53">
        <v>691.3</v>
      </c>
      <c r="EM45" s="53">
        <v>699.9</v>
      </c>
      <c r="EN45" s="50">
        <f t="shared" si="14"/>
        <v>12.299999999999955</v>
      </c>
      <c r="EO45" s="51">
        <f t="shared" si="5"/>
        <v>1.7888307155322795E-2</v>
      </c>
      <c r="EP45" s="50">
        <v>731.4</v>
      </c>
      <c r="EQ45" s="50">
        <v>721</v>
      </c>
      <c r="ER45" s="50">
        <v>600</v>
      </c>
      <c r="ES45" s="50">
        <v>603.20000000000005</v>
      </c>
      <c r="ET45" s="50">
        <v>632.79999999999995</v>
      </c>
      <c r="EU45" s="50">
        <v>648.79999999999995</v>
      </c>
      <c r="EV45" s="50">
        <v>660.4</v>
      </c>
      <c r="EW45" s="50">
        <v>666.1</v>
      </c>
      <c r="EX45" s="50">
        <v>668.8</v>
      </c>
      <c r="EY45" s="50">
        <v>665.3</v>
      </c>
      <c r="EZ45" s="50">
        <v>665</v>
      </c>
      <c r="FA45" s="50">
        <v>666.3</v>
      </c>
      <c r="FB45" s="50">
        <v>669.6</v>
      </c>
      <c r="FC45" s="50">
        <v>673.1</v>
      </c>
      <c r="FD45" s="50">
        <v>674.2</v>
      </c>
      <c r="FE45" s="50">
        <v>678.7</v>
      </c>
      <c r="FF45" s="50">
        <v>685.3</v>
      </c>
      <c r="FG45" s="50">
        <v>685.4</v>
      </c>
      <c r="FH45" s="50">
        <v>686.9</v>
      </c>
      <c r="FI45" s="50">
        <v>686.3</v>
      </c>
      <c r="FJ45" s="53">
        <v>688.9</v>
      </c>
      <c r="FK45" s="53">
        <v>693.1</v>
      </c>
      <c r="FL45" s="50">
        <f t="shared" si="15"/>
        <v>-38.299999999999955</v>
      </c>
      <c r="FM45" s="51">
        <f t="shared" si="6"/>
        <v>-5.2365326770576918E-2</v>
      </c>
      <c r="FN45" s="52">
        <v>400</v>
      </c>
      <c r="FO45" s="52">
        <v>379.5</v>
      </c>
      <c r="FP45" s="52">
        <v>145.1</v>
      </c>
      <c r="FQ45" s="52">
        <v>175.3</v>
      </c>
      <c r="FR45" s="52">
        <v>209.4</v>
      </c>
      <c r="FS45" s="52">
        <v>259.60000000000002</v>
      </c>
      <c r="FT45" s="52">
        <v>270.89999999999998</v>
      </c>
      <c r="FU45" s="52">
        <v>293.8</v>
      </c>
      <c r="FV45" s="52">
        <v>300.3</v>
      </c>
      <c r="FW45" s="52">
        <v>294.7</v>
      </c>
      <c r="FX45" s="52">
        <v>289.10000000000002</v>
      </c>
      <c r="FY45" s="52">
        <v>293.10000000000002</v>
      </c>
      <c r="FZ45" s="52">
        <v>299.10000000000002</v>
      </c>
      <c r="GA45" s="52">
        <v>304.5</v>
      </c>
      <c r="GB45" s="52">
        <v>307.7</v>
      </c>
      <c r="GC45" s="52">
        <v>312.60000000000002</v>
      </c>
      <c r="GD45" s="52">
        <v>315</v>
      </c>
      <c r="GE45" s="52">
        <v>316.5</v>
      </c>
      <c r="GF45" s="52">
        <v>318.8</v>
      </c>
      <c r="GG45" s="52">
        <v>321.89999999999998</v>
      </c>
      <c r="GH45" s="53">
        <v>327.2</v>
      </c>
      <c r="GI45" s="53">
        <v>330.5</v>
      </c>
      <c r="GJ45" s="50">
        <f t="shared" si="16"/>
        <v>-69.5</v>
      </c>
      <c r="GK45" s="51">
        <f t="shared" si="7"/>
        <v>-0.17374999999999999</v>
      </c>
      <c r="GL45" s="50">
        <v>605.70000000000005</v>
      </c>
      <c r="GM45" s="50">
        <v>587.4</v>
      </c>
      <c r="GN45" s="50">
        <v>581</v>
      </c>
      <c r="GO45" s="50">
        <v>576.1</v>
      </c>
      <c r="GP45" s="50">
        <v>572.20000000000005</v>
      </c>
      <c r="GQ45" s="50">
        <v>556</v>
      </c>
      <c r="GR45" s="50">
        <v>578.1</v>
      </c>
      <c r="GS45" s="50">
        <v>597.5</v>
      </c>
      <c r="GT45" s="50">
        <v>579</v>
      </c>
      <c r="GU45" s="50">
        <v>569</v>
      </c>
      <c r="GV45" s="50">
        <v>568.1</v>
      </c>
      <c r="GW45" s="50">
        <v>566.9</v>
      </c>
      <c r="GX45" s="50">
        <v>565.5</v>
      </c>
      <c r="GY45" s="50">
        <v>566.4</v>
      </c>
      <c r="GZ45" s="50">
        <v>567.4</v>
      </c>
      <c r="HA45" s="50">
        <v>568.79999999999995</v>
      </c>
      <c r="HB45" s="50">
        <v>570.29999999999995</v>
      </c>
      <c r="HC45" s="50">
        <v>567.79999999999995</v>
      </c>
      <c r="HD45" s="50">
        <v>578.29999999999995</v>
      </c>
      <c r="HE45" s="50">
        <v>588.20000000000005</v>
      </c>
      <c r="HF45" s="53">
        <v>585.9</v>
      </c>
      <c r="HG45" s="53">
        <v>584.70000000000005</v>
      </c>
      <c r="HH45" s="50">
        <f t="shared" si="17"/>
        <v>-21</v>
      </c>
      <c r="HI45" s="51">
        <f t="shared" si="8"/>
        <v>-3.4670629024269435E-2</v>
      </c>
    </row>
    <row r="46" spans="1:217" ht="15" thickBot="1">
      <c r="A46" s="54" t="s">
        <v>158</v>
      </c>
      <c r="B46" s="46">
        <v>861.9</v>
      </c>
      <c r="C46" s="46">
        <v>862.1</v>
      </c>
      <c r="D46" s="46">
        <v>762.3</v>
      </c>
      <c r="E46" s="46">
        <v>768.6</v>
      </c>
      <c r="F46" s="55">
        <v>792.8</v>
      </c>
      <c r="G46" s="46">
        <v>788.5</v>
      </c>
      <c r="H46" s="46">
        <v>798.1</v>
      </c>
      <c r="I46" s="46">
        <v>802.5</v>
      </c>
      <c r="J46" s="46">
        <v>804.5</v>
      </c>
      <c r="K46" s="46">
        <v>785.6</v>
      </c>
      <c r="L46" s="46">
        <v>778.4</v>
      </c>
      <c r="M46" s="46">
        <v>777.8</v>
      </c>
      <c r="N46" s="47">
        <v>783.6</v>
      </c>
      <c r="O46" s="47">
        <v>791.9</v>
      </c>
      <c r="P46" s="48">
        <v>789.2</v>
      </c>
      <c r="Q46" s="48">
        <v>797.2</v>
      </c>
      <c r="R46" s="48">
        <v>800</v>
      </c>
      <c r="S46" s="48">
        <v>806.1</v>
      </c>
      <c r="T46" s="48">
        <v>810.7</v>
      </c>
      <c r="U46" s="56">
        <v>812.4</v>
      </c>
      <c r="V46" s="56">
        <v>819.2</v>
      </c>
      <c r="W46" s="56">
        <v>821.1</v>
      </c>
      <c r="X46" s="50">
        <f t="shared" si="9"/>
        <v>-40.799999999999955</v>
      </c>
      <c r="Y46" s="51">
        <f t="shared" si="0"/>
        <v>-4.7337278106508826E-2</v>
      </c>
      <c r="Z46" s="52">
        <v>52</v>
      </c>
      <c r="AA46" s="52">
        <v>54.4</v>
      </c>
      <c r="AB46" s="52">
        <v>49.3</v>
      </c>
      <c r="AC46" s="52">
        <v>49.3</v>
      </c>
      <c r="AD46" s="52">
        <v>49</v>
      </c>
      <c r="AE46" s="52">
        <v>46</v>
      </c>
      <c r="AF46" s="52">
        <v>49.1</v>
      </c>
      <c r="AG46" s="52">
        <v>48.5</v>
      </c>
      <c r="AH46" s="52">
        <v>48</v>
      </c>
      <c r="AI46" s="52">
        <v>46.4</v>
      </c>
      <c r="AJ46" s="52">
        <v>47.7</v>
      </c>
      <c r="AK46" s="52">
        <v>48.2</v>
      </c>
      <c r="AL46" s="52">
        <v>48.9</v>
      </c>
      <c r="AM46" s="52">
        <v>48.7</v>
      </c>
      <c r="AN46" s="52">
        <v>47.8</v>
      </c>
      <c r="AO46" s="52">
        <v>48.1</v>
      </c>
      <c r="AP46" s="52">
        <v>48.6</v>
      </c>
      <c r="AQ46" s="52">
        <v>48.5</v>
      </c>
      <c r="AR46" s="52">
        <v>49.1</v>
      </c>
      <c r="AS46" s="52">
        <v>49.1</v>
      </c>
      <c r="AT46" s="57">
        <v>49.4</v>
      </c>
      <c r="AU46" s="57">
        <v>49.2</v>
      </c>
      <c r="AV46" s="50">
        <f t="shared" si="10"/>
        <v>-2.7999999999999972</v>
      </c>
      <c r="AW46" s="51">
        <f t="shared" si="1"/>
        <v>-5.3846153846153794E-2</v>
      </c>
      <c r="AX46" s="50">
        <v>28.9</v>
      </c>
      <c r="AY46" s="50">
        <v>28.7</v>
      </c>
      <c r="AZ46" s="50">
        <v>28.5</v>
      </c>
      <c r="BA46" s="50">
        <v>23.4</v>
      </c>
      <c r="BB46" s="50">
        <v>26</v>
      </c>
      <c r="BC46" s="50">
        <v>26.2</v>
      </c>
      <c r="BD46" s="50">
        <v>26.9</v>
      </c>
      <c r="BE46" s="50">
        <v>27.3</v>
      </c>
      <c r="BF46" s="50">
        <v>26.9</v>
      </c>
      <c r="BG46" s="50">
        <v>26</v>
      </c>
      <c r="BH46" s="50">
        <v>25.7</v>
      </c>
      <c r="BI46" s="50">
        <v>26</v>
      </c>
      <c r="BJ46" s="50">
        <v>26.5</v>
      </c>
      <c r="BK46" s="50">
        <v>26.7</v>
      </c>
      <c r="BL46" s="50">
        <v>27</v>
      </c>
      <c r="BM46" s="50">
        <v>27.2</v>
      </c>
      <c r="BN46" s="50">
        <v>27.6</v>
      </c>
      <c r="BO46" s="50">
        <v>27.9</v>
      </c>
      <c r="BP46" s="50">
        <v>27.8</v>
      </c>
      <c r="BQ46" s="50">
        <v>28.3</v>
      </c>
      <c r="BR46" s="57">
        <v>29.1</v>
      </c>
      <c r="BS46" s="57">
        <v>29.8</v>
      </c>
      <c r="BT46" s="50">
        <f t="shared" si="11"/>
        <v>0.90000000000000213</v>
      </c>
      <c r="BU46" s="51">
        <f t="shared" si="2"/>
        <v>1.730769230769235E-2</v>
      </c>
      <c r="BV46" s="52">
        <v>137.19999999999999</v>
      </c>
      <c r="BW46" s="52">
        <v>138.6</v>
      </c>
      <c r="BX46" s="52">
        <v>126.1</v>
      </c>
      <c r="BY46" s="52">
        <v>126.2</v>
      </c>
      <c r="BZ46" s="52">
        <v>132.80000000000001</v>
      </c>
      <c r="CA46" s="52">
        <v>133.19999999999999</v>
      </c>
      <c r="CB46" s="52">
        <v>133.80000000000001</v>
      </c>
      <c r="CC46" s="52">
        <v>134.6</v>
      </c>
      <c r="CD46" s="52">
        <v>134.9</v>
      </c>
      <c r="CE46" s="52">
        <v>131.1</v>
      </c>
      <c r="CF46" s="52">
        <v>131.5</v>
      </c>
      <c r="CG46" s="52">
        <v>132</v>
      </c>
      <c r="CH46" s="52">
        <v>133.19999999999999</v>
      </c>
      <c r="CI46" s="52">
        <v>133.80000000000001</v>
      </c>
      <c r="CJ46" s="52">
        <v>133.19999999999999</v>
      </c>
      <c r="CK46" s="52">
        <v>134.6</v>
      </c>
      <c r="CL46" s="52">
        <v>134</v>
      </c>
      <c r="CM46" s="52">
        <v>133.69999999999999</v>
      </c>
      <c r="CN46" s="52">
        <v>133.80000000000001</v>
      </c>
      <c r="CO46" s="52">
        <v>135</v>
      </c>
      <c r="CP46" s="57">
        <v>136.80000000000001</v>
      </c>
      <c r="CQ46" s="57">
        <v>136.6</v>
      </c>
      <c r="CR46" s="50">
        <f t="shared" si="12"/>
        <v>-0.59999999999999432</v>
      </c>
      <c r="CS46" s="51">
        <f t="shared" si="3"/>
        <v>-4.3731778425655562E-3</v>
      </c>
      <c r="CT46" s="50">
        <v>35.799999999999997</v>
      </c>
      <c r="CU46" s="50">
        <v>35.799999999999997</v>
      </c>
      <c r="CV46" s="50">
        <v>32.799999999999997</v>
      </c>
      <c r="CW46" s="50">
        <v>33.700000000000003</v>
      </c>
      <c r="CX46" s="50">
        <v>34</v>
      </c>
      <c r="CY46" s="50">
        <v>33.700000000000003</v>
      </c>
      <c r="CZ46" s="50">
        <v>34.200000000000003</v>
      </c>
      <c r="DA46" s="50">
        <v>33.5</v>
      </c>
      <c r="DB46" s="50">
        <v>33.6</v>
      </c>
      <c r="DC46" s="50">
        <v>33.200000000000003</v>
      </c>
      <c r="DD46" s="50">
        <v>32.700000000000003</v>
      </c>
      <c r="DE46" s="50">
        <v>32.200000000000003</v>
      </c>
      <c r="DF46" s="50">
        <v>31.9</v>
      </c>
      <c r="DG46" s="50">
        <v>32.200000000000003</v>
      </c>
      <c r="DH46" s="50">
        <v>32.6</v>
      </c>
      <c r="DI46" s="50">
        <v>32.6</v>
      </c>
      <c r="DJ46" s="50">
        <v>32.700000000000003</v>
      </c>
      <c r="DK46" s="50">
        <v>32.6</v>
      </c>
      <c r="DL46" s="50">
        <v>32.799999999999997</v>
      </c>
      <c r="DM46" s="50">
        <v>33.200000000000003</v>
      </c>
      <c r="DN46" s="57">
        <v>33.700000000000003</v>
      </c>
      <c r="DO46" s="57">
        <v>34.4</v>
      </c>
      <c r="DP46" s="50">
        <f t="shared" si="13"/>
        <v>-1.3999999999999986</v>
      </c>
      <c r="DQ46" s="51">
        <f t="shared" si="4"/>
        <v>-3.9106145251396614E-2</v>
      </c>
      <c r="DR46" s="52">
        <v>113.5</v>
      </c>
      <c r="DS46" s="52">
        <v>104.6</v>
      </c>
      <c r="DT46" s="52">
        <v>104.2</v>
      </c>
      <c r="DU46" s="52">
        <v>102.7</v>
      </c>
      <c r="DV46" s="52">
        <v>103.9</v>
      </c>
      <c r="DW46" s="52">
        <v>103.1</v>
      </c>
      <c r="DX46" s="52">
        <v>103.2</v>
      </c>
      <c r="DY46" s="52">
        <v>104.7</v>
      </c>
      <c r="DZ46" s="52">
        <v>106.2</v>
      </c>
      <c r="EA46" s="52">
        <v>105.7</v>
      </c>
      <c r="EB46" s="52">
        <v>107.4</v>
      </c>
      <c r="EC46" s="52">
        <v>108.7</v>
      </c>
      <c r="ED46" s="52">
        <v>108.5</v>
      </c>
      <c r="EE46" s="52">
        <v>108.7</v>
      </c>
      <c r="EF46" s="52">
        <v>107.9</v>
      </c>
      <c r="EG46" s="52">
        <v>107.9</v>
      </c>
      <c r="EH46" s="52">
        <v>108.3</v>
      </c>
      <c r="EI46" s="52">
        <v>108.8</v>
      </c>
      <c r="EJ46" s="52">
        <v>110.6</v>
      </c>
      <c r="EK46" s="52">
        <v>111.1</v>
      </c>
      <c r="EL46" s="57">
        <v>112.9</v>
      </c>
      <c r="EM46" s="57">
        <v>113.4</v>
      </c>
      <c r="EN46" s="50">
        <f t="shared" si="14"/>
        <v>-9.9999999999994316E-2</v>
      </c>
      <c r="EO46" s="51">
        <f t="shared" si="5"/>
        <v>-8.8105726872241691E-4</v>
      </c>
      <c r="EP46" s="50">
        <v>141.4</v>
      </c>
      <c r="EQ46" s="50">
        <v>143.1</v>
      </c>
      <c r="ER46" s="50">
        <v>131.80000000000001</v>
      </c>
      <c r="ES46" s="50">
        <v>132.19999999999999</v>
      </c>
      <c r="ET46" s="50">
        <v>134.80000000000001</v>
      </c>
      <c r="EU46" s="50">
        <v>136.4</v>
      </c>
      <c r="EV46" s="50">
        <v>138</v>
      </c>
      <c r="EW46" s="50">
        <v>135.30000000000001</v>
      </c>
      <c r="EX46" s="50">
        <v>135.4</v>
      </c>
      <c r="EY46" s="50">
        <v>135.19999999999999</v>
      </c>
      <c r="EZ46" s="50">
        <v>135</v>
      </c>
      <c r="FA46" s="50">
        <v>134.9</v>
      </c>
      <c r="FB46" s="50">
        <v>135.4</v>
      </c>
      <c r="FC46" s="50">
        <v>136.1</v>
      </c>
      <c r="FD46" s="50">
        <v>135.6</v>
      </c>
      <c r="FE46" s="50">
        <v>135.30000000000001</v>
      </c>
      <c r="FF46" s="50">
        <v>135.80000000000001</v>
      </c>
      <c r="FG46" s="50">
        <v>136.6</v>
      </c>
      <c r="FH46" s="50">
        <v>137.5</v>
      </c>
      <c r="FI46" s="50">
        <v>137.30000000000001</v>
      </c>
      <c r="FJ46" s="57">
        <v>138.19999999999999</v>
      </c>
      <c r="FK46" s="57">
        <v>136.69999999999999</v>
      </c>
      <c r="FL46" s="50">
        <f t="shared" si="15"/>
        <v>-4.7000000000000171</v>
      </c>
      <c r="FM46" s="51">
        <f t="shared" si="6"/>
        <v>-3.323903818953336E-2</v>
      </c>
      <c r="FN46" s="52">
        <v>100.8</v>
      </c>
      <c r="FO46" s="52">
        <v>95.8</v>
      </c>
      <c r="FP46" s="52">
        <v>57.6</v>
      </c>
      <c r="FQ46" s="52">
        <v>62.7</v>
      </c>
      <c r="FR46" s="52">
        <v>74.599999999999994</v>
      </c>
      <c r="FS46" s="52">
        <v>73.5</v>
      </c>
      <c r="FT46" s="52">
        <v>71.900000000000006</v>
      </c>
      <c r="FU46" s="52">
        <v>75.400000000000006</v>
      </c>
      <c r="FV46" s="52">
        <v>78.2</v>
      </c>
      <c r="FW46" s="52">
        <v>80.900000000000006</v>
      </c>
      <c r="FX46" s="52">
        <v>72.7</v>
      </c>
      <c r="FY46" s="52">
        <v>71.400000000000006</v>
      </c>
      <c r="FZ46" s="52">
        <v>74.900000000000006</v>
      </c>
      <c r="GA46" s="52">
        <v>81.099999999999994</v>
      </c>
      <c r="GB46" s="52">
        <v>81.3</v>
      </c>
      <c r="GC46" s="52">
        <v>86.1</v>
      </c>
      <c r="GD46" s="52">
        <v>87.2</v>
      </c>
      <c r="GE46" s="52">
        <v>88.2</v>
      </c>
      <c r="GF46" s="52">
        <v>91.8</v>
      </c>
      <c r="GG46" s="52">
        <v>90.6</v>
      </c>
      <c r="GH46" s="57">
        <v>91.5</v>
      </c>
      <c r="GI46" s="57">
        <v>92.4</v>
      </c>
      <c r="GJ46" s="50">
        <f t="shared" si="16"/>
        <v>-8.3999999999999915</v>
      </c>
      <c r="GK46" s="51">
        <f t="shared" si="7"/>
        <v>-8.3333333333333245E-2</v>
      </c>
      <c r="GL46" s="50">
        <v>187.8</v>
      </c>
      <c r="GM46" s="50">
        <v>190.4</v>
      </c>
      <c r="GN46" s="50">
        <v>183.9</v>
      </c>
      <c r="GO46" s="50">
        <v>184.4</v>
      </c>
      <c r="GP46" s="50">
        <v>184.8</v>
      </c>
      <c r="GQ46" s="50">
        <v>183</v>
      </c>
      <c r="GR46" s="50">
        <v>188</v>
      </c>
      <c r="GS46" s="50">
        <v>188.3</v>
      </c>
      <c r="GT46" s="50">
        <v>186.3</v>
      </c>
      <c r="GU46" s="50">
        <v>175.2</v>
      </c>
      <c r="GV46" s="50">
        <v>174.3</v>
      </c>
      <c r="GW46" s="50">
        <v>172.3</v>
      </c>
      <c r="GX46" s="50">
        <v>172.1</v>
      </c>
      <c r="GY46" s="50">
        <v>172.8</v>
      </c>
      <c r="GZ46" s="50">
        <v>172.9</v>
      </c>
      <c r="HA46" s="50">
        <v>173.8</v>
      </c>
      <c r="HB46" s="50">
        <v>174.4</v>
      </c>
      <c r="HC46" s="50">
        <v>177.4</v>
      </c>
      <c r="HD46" s="50">
        <v>174.7</v>
      </c>
      <c r="HE46" s="50">
        <v>173.5</v>
      </c>
      <c r="HF46" s="57">
        <v>173.3</v>
      </c>
      <c r="HG46" s="57">
        <v>173.6</v>
      </c>
      <c r="HH46" s="50">
        <f t="shared" si="17"/>
        <v>-14.200000000000017</v>
      </c>
      <c r="HI46" s="51">
        <f t="shared" si="8"/>
        <v>-7.5612353567625218E-2</v>
      </c>
    </row>
    <row r="47" spans="1:217" ht="15" thickBot="1">
      <c r="A47" s="45" t="s">
        <v>159</v>
      </c>
      <c r="B47" s="46">
        <v>9835.1</v>
      </c>
      <c r="C47" s="46">
        <v>9723.1</v>
      </c>
      <c r="D47" s="46">
        <v>7902.4</v>
      </c>
      <c r="E47" s="46">
        <v>8000.1</v>
      </c>
      <c r="F47" s="46">
        <v>8274.1</v>
      </c>
      <c r="G47" s="46">
        <v>8435.6</v>
      </c>
      <c r="H47" s="46">
        <v>8601</v>
      </c>
      <c r="I47" s="46">
        <v>8772.7999999999993</v>
      </c>
      <c r="J47" s="46">
        <v>8805.1</v>
      </c>
      <c r="K47" s="46">
        <v>8753.6</v>
      </c>
      <c r="L47" s="46">
        <v>8723.2999999999993</v>
      </c>
      <c r="M47" s="46">
        <v>8768.6</v>
      </c>
      <c r="N47" s="47">
        <v>8784.1</v>
      </c>
      <c r="O47" s="47">
        <v>8853</v>
      </c>
      <c r="P47" s="48">
        <v>8879.9</v>
      </c>
      <c r="Q47" s="48">
        <v>8878.4</v>
      </c>
      <c r="R47" s="48">
        <v>8891.7999999999993</v>
      </c>
      <c r="S47" s="48">
        <v>8936.1</v>
      </c>
      <c r="T47" s="48">
        <v>8951.2000000000007</v>
      </c>
      <c r="U47" s="49">
        <v>8986.1</v>
      </c>
      <c r="V47" s="49">
        <v>9025.6</v>
      </c>
      <c r="W47" s="49">
        <v>9049.2000000000007</v>
      </c>
      <c r="X47" s="50">
        <f t="shared" si="9"/>
        <v>-785.89999999999964</v>
      </c>
      <c r="Y47" s="51">
        <f t="shared" si="0"/>
        <v>-7.9907677603684724E-2</v>
      </c>
      <c r="Z47" s="52">
        <v>408.2</v>
      </c>
      <c r="AA47" s="52">
        <v>407</v>
      </c>
      <c r="AB47" s="52">
        <v>243.2</v>
      </c>
      <c r="AC47" s="52">
        <v>295.39999999999998</v>
      </c>
      <c r="AD47" s="52">
        <v>340.9</v>
      </c>
      <c r="AE47" s="52">
        <v>354.6</v>
      </c>
      <c r="AF47" s="52">
        <v>360.5</v>
      </c>
      <c r="AG47" s="52">
        <v>367.2</v>
      </c>
      <c r="AH47" s="52">
        <v>371.4</v>
      </c>
      <c r="AI47" s="52">
        <v>378.7</v>
      </c>
      <c r="AJ47" s="52">
        <v>382.1</v>
      </c>
      <c r="AK47" s="52">
        <v>382.7</v>
      </c>
      <c r="AL47" s="52">
        <v>366.3</v>
      </c>
      <c r="AM47" s="52">
        <v>375.1</v>
      </c>
      <c r="AN47" s="52">
        <v>368.9</v>
      </c>
      <c r="AO47" s="52">
        <v>360.8</v>
      </c>
      <c r="AP47" s="52">
        <v>356.2</v>
      </c>
      <c r="AQ47" s="52">
        <v>354.9</v>
      </c>
      <c r="AR47" s="52">
        <v>360.3</v>
      </c>
      <c r="AS47" s="52">
        <v>362.2</v>
      </c>
      <c r="AT47" s="53">
        <v>365.6</v>
      </c>
      <c r="AU47" s="53">
        <v>368.5</v>
      </c>
      <c r="AV47" s="50">
        <f t="shared" si="10"/>
        <v>-39.699999999999989</v>
      </c>
      <c r="AW47" s="51">
        <f t="shared" si="1"/>
        <v>-9.725624693777557E-2</v>
      </c>
      <c r="AX47" s="50">
        <v>435</v>
      </c>
      <c r="AY47" s="50">
        <v>437.5</v>
      </c>
      <c r="AZ47" s="50">
        <v>440.1</v>
      </c>
      <c r="BA47" s="50">
        <v>358.1</v>
      </c>
      <c r="BB47" s="50">
        <v>389.9</v>
      </c>
      <c r="BC47" s="50">
        <v>391.8</v>
      </c>
      <c r="BD47" s="50">
        <v>397.2</v>
      </c>
      <c r="BE47" s="50">
        <v>395.2</v>
      </c>
      <c r="BF47" s="50">
        <v>396.4</v>
      </c>
      <c r="BG47" s="50">
        <v>400.7</v>
      </c>
      <c r="BH47" s="50">
        <v>403.8</v>
      </c>
      <c r="BI47" s="50">
        <v>401.4</v>
      </c>
      <c r="BJ47" s="50">
        <v>401.6</v>
      </c>
      <c r="BK47" s="50">
        <v>402.6</v>
      </c>
      <c r="BL47" s="50">
        <v>406.5</v>
      </c>
      <c r="BM47" s="50">
        <v>405.6</v>
      </c>
      <c r="BN47" s="50">
        <v>405.4</v>
      </c>
      <c r="BO47" s="50">
        <v>408.9</v>
      </c>
      <c r="BP47" s="50">
        <v>410.2</v>
      </c>
      <c r="BQ47" s="50">
        <v>414.3</v>
      </c>
      <c r="BR47" s="53">
        <v>415.3</v>
      </c>
      <c r="BS47" s="53">
        <v>416.6</v>
      </c>
      <c r="BT47" s="50">
        <f t="shared" si="11"/>
        <v>-18.399999999999977</v>
      </c>
      <c r="BU47" s="51">
        <f t="shared" si="2"/>
        <v>-4.5075943165115089E-2</v>
      </c>
      <c r="BV47" s="52">
        <v>1550.1</v>
      </c>
      <c r="BW47" s="52">
        <v>1536.1</v>
      </c>
      <c r="BX47" s="52">
        <v>1188.9000000000001</v>
      </c>
      <c r="BY47" s="52">
        <v>1217.8</v>
      </c>
      <c r="BZ47" s="60">
        <v>1280.9000000000001</v>
      </c>
      <c r="CA47" s="52">
        <v>1339.7</v>
      </c>
      <c r="CB47" s="52">
        <v>1358.4</v>
      </c>
      <c r="CC47" s="52">
        <v>1372.4</v>
      </c>
      <c r="CD47" s="52">
        <v>1386.4</v>
      </c>
      <c r="CE47" s="52">
        <v>1378.8</v>
      </c>
      <c r="CF47" s="52">
        <v>1383</v>
      </c>
      <c r="CG47" s="52">
        <v>1388.1</v>
      </c>
      <c r="CH47" s="52">
        <v>1389.8</v>
      </c>
      <c r="CI47" s="52">
        <v>1398.5</v>
      </c>
      <c r="CJ47" s="52">
        <v>1398.4</v>
      </c>
      <c r="CK47" s="52">
        <v>1399.4</v>
      </c>
      <c r="CL47" s="52">
        <v>1400.6</v>
      </c>
      <c r="CM47" s="52">
        <v>1399.3</v>
      </c>
      <c r="CN47" s="52">
        <v>1403.8</v>
      </c>
      <c r="CO47" s="52">
        <v>1407.9</v>
      </c>
      <c r="CP47" s="59">
        <v>1416.2</v>
      </c>
      <c r="CQ47" s="59">
        <v>1421.1</v>
      </c>
      <c r="CR47" s="50">
        <f t="shared" si="12"/>
        <v>-129</v>
      </c>
      <c r="CS47" s="51">
        <f t="shared" si="3"/>
        <v>-8.3220437391136062E-2</v>
      </c>
      <c r="CT47" s="50">
        <v>734.6</v>
      </c>
      <c r="CU47" s="50">
        <v>707.3</v>
      </c>
      <c r="CV47" s="50">
        <v>692.6</v>
      </c>
      <c r="CW47" s="50">
        <v>688.9</v>
      </c>
      <c r="CX47" s="50">
        <v>683.4</v>
      </c>
      <c r="CY47" s="50">
        <v>681.1</v>
      </c>
      <c r="CZ47" s="50">
        <v>688.4</v>
      </c>
      <c r="DA47" s="50">
        <v>692.7</v>
      </c>
      <c r="DB47" s="50">
        <v>688.3</v>
      </c>
      <c r="DC47" s="50">
        <v>701</v>
      </c>
      <c r="DD47" s="50">
        <v>701.9</v>
      </c>
      <c r="DE47" s="50">
        <v>702.7</v>
      </c>
      <c r="DF47" s="50">
        <v>701.5</v>
      </c>
      <c r="DG47" s="50">
        <v>699</v>
      </c>
      <c r="DH47" s="50">
        <v>696</v>
      </c>
      <c r="DI47" s="50">
        <v>696.7</v>
      </c>
      <c r="DJ47" s="50">
        <v>693.8</v>
      </c>
      <c r="DK47" s="50">
        <v>688.3</v>
      </c>
      <c r="DL47" s="50">
        <v>689.3</v>
      </c>
      <c r="DM47" s="50">
        <v>690.6</v>
      </c>
      <c r="DN47" s="53">
        <v>692.7</v>
      </c>
      <c r="DO47" s="53">
        <v>693.6</v>
      </c>
      <c r="DP47" s="50">
        <f t="shared" si="13"/>
        <v>-41</v>
      </c>
      <c r="DQ47" s="51">
        <f t="shared" si="4"/>
        <v>-5.5812687176694797E-2</v>
      </c>
      <c r="DR47" s="52">
        <v>1356.7</v>
      </c>
      <c r="DS47" s="52">
        <v>1179.5999999999999</v>
      </c>
      <c r="DT47" s="52">
        <v>1177.3</v>
      </c>
      <c r="DU47" s="52">
        <v>1179.2</v>
      </c>
      <c r="DV47" s="60">
        <v>1185.2</v>
      </c>
      <c r="DW47" s="52">
        <v>1202.2</v>
      </c>
      <c r="DX47" s="52">
        <v>1214.3</v>
      </c>
      <c r="DY47" s="52">
        <v>1225.5999999999999</v>
      </c>
      <c r="DZ47" s="52">
        <v>1238.8</v>
      </c>
      <c r="EA47" s="52">
        <v>1230</v>
      </c>
      <c r="EB47" s="52">
        <v>1232.7</v>
      </c>
      <c r="EC47" s="52">
        <v>1240</v>
      </c>
      <c r="ED47" s="52">
        <v>1249.9000000000001</v>
      </c>
      <c r="EE47" s="52">
        <v>1264.5999999999999</v>
      </c>
      <c r="EF47" s="52">
        <v>1266.5</v>
      </c>
      <c r="EG47" s="52">
        <v>1266.5</v>
      </c>
      <c r="EH47" s="52">
        <v>1270.5999999999999</v>
      </c>
      <c r="EI47" s="52">
        <v>1276.5999999999999</v>
      </c>
      <c r="EJ47" s="52">
        <v>1272</v>
      </c>
      <c r="EK47" s="52">
        <v>1280.3</v>
      </c>
      <c r="EL47" s="59">
        <v>1290.3</v>
      </c>
      <c r="EM47" s="59">
        <v>1297.0999999999999</v>
      </c>
      <c r="EN47" s="50">
        <f t="shared" si="14"/>
        <v>-59.600000000000136</v>
      </c>
      <c r="EO47" s="51">
        <f t="shared" si="5"/>
        <v>-4.3930124566964053E-2</v>
      </c>
      <c r="EP47" s="50">
        <v>2166</v>
      </c>
      <c r="EQ47" s="50">
        <v>2155</v>
      </c>
      <c r="ER47" s="50">
        <v>1905.4</v>
      </c>
      <c r="ES47" s="50">
        <v>1909.9</v>
      </c>
      <c r="ET47" s="58">
        <v>1959.9</v>
      </c>
      <c r="EU47" s="50">
        <v>1993.6</v>
      </c>
      <c r="EV47" s="50">
        <v>2008.5</v>
      </c>
      <c r="EW47" s="50">
        <v>2000.2</v>
      </c>
      <c r="EX47" s="50">
        <v>2006</v>
      </c>
      <c r="EY47" s="50">
        <v>1996.7</v>
      </c>
      <c r="EZ47" s="50">
        <v>1994.2</v>
      </c>
      <c r="FA47" s="50">
        <v>1996.6</v>
      </c>
      <c r="FB47" s="50">
        <v>2009.9</v>
      </c>
      <c r="FC47" s="50">
        <v>2023.7</v>
      </c>
      <c r="FD47" s="50">
        <v>2026.3</v>
      </c>
      <c r="FE47" s="50">
        <v>2027</v>
      </c>
      <c r="FF47" s="50">
        <v>2026.1</v>
      </c>
      <c r="FG47" s="50">
        <v>2043.1</v>
      </c>
      <c r="FH47" s="50">
        <v>2043.8</v>
      </c>
      <c r="FI47" s="50">
        <v>2040.2</v>
      </c>
      <c r="FJ47" s="59">
        <v>2037.3</v>
      </c>
      <c r="FK47" s="59">
        <v>2040.8</v>
      </c>
      <c r="FL47" s="50">
        <f t="shared" si="15"/>
        <v>-125.20000000000005</v>
      </c>
      <c r="FM47" s="51">
        <f t="shared" si="6"/>
        <v>-5.780240073868885E-2</v>
      </c>
      <c r="FN47" s="52">
        <v>966.6</v>
      </c>
      <c r="FO47" s="52">
        <v>902</v>
      </c>
      <c r="FP47" s="52">
        <v>342.6</v>
      </c>
      <c r="FQ47" s="52">
        <v>370.3</v>
      </c>
      <c r="FR47" s="52">
        <v>448.1</v>
      </c>
      <c r="FS47" s="52">
        <v>531</v>
      </c>
      <c r="FT47" s="52">
        <v>562.29999999999995</v>
      </c>
      <c r="FU47" s="52">
        <v>608.70000000000005</v>
      </c>
      <c r="FV47" s="52">
        <v>626.4</v>
      </c>
      <c r="FW47" s="52">
        <v>620.70000000000005</v>
      </c>
      <c r="FX47" s="52">
        <v>593.6</v>
      </c>
      <c r="FY47" s="52">
        <v>609.70000000000005</v>
      </c>
      <c r="FZ47" s="52">
        <v>622.20000000000005</v>
      </c>
      <c r="GA47" s="52">
        <v>641.1</v>
      </c>
      <c r="GB47" s="52">
        <v>662.1</v>
      </c>
      <c r="GC47" s="52">
        <v>667.5</v>
      </c>
      <c r="GD47" s="52">
        <v>678.4</v>
      </c>
      <c r="GE47" s="52">
        <v>697.2</v>
      </c>
      <c r="GF47" s="52">
        <v>702.3</v>
      </c>
      <c r="GG47" s="52">
        <v>721.8</v>
      </c>
      <c r="GH47" s="53">
        <v>737.7</v>
      </c>
      <c r="GI47" s="53">
        <v>735.7</v>
      </c>
      <c r="GJ47" s="50">
        <f t="shared" si="16"/>
        <v>-230.89999999999998</v>
      </c>
      <c r="GK47" s="51">
        <f t="shared" si="7"/>
        <v>-0.23887854334781705</v>
      </c>
      <c r="GL47" s="50">
        <v>1502.5</v>
      </c>
      <c r="GM47" s="50">
        <v>1490.9</v>
      </c>
      <c r="GN47" s="50">
        <v>1427.7</v>
      </c>
      <c r="GO47" s="50">
        <v>1402.3</v>
      </c>
      <c r="GP47" s="58">
        <v>1402.1</v>
      </c>
      <c r="GQ47" s="50">
        <v>1333.3</v>
      </c>
      <c r="GR47" s="50">
        <v>1390.9</v>
      </c>
      <c r="GS47" s="50">
        <v>1478.1</v>
      </c>
      <c r="GT47" s="50">
        <v>1455.6</v>
      </c>
      <c r="GU47" s="50">
        <v>1442.9</v>
      </c>
      <c r="GV47" s="50">
        <v>1429.2</v>
      </c>
      <c r="GW47" s="50">
        <v>1441.4</v>
      </c>
      <c r="GX47" s="50">
        <v>1433.9</v>
      </c>
      <c r="GY47" s="50">
        <v>1435.9</v>
      </c>
      <c r="GZ47" s="50">
        <v>1438.3</v>
      </c>
      <c r="HA47" s="50">
        <v>1432.9</v>
      </c>
      <c r="HB47" s="50">
        <v>1439.2</v>
      </c>
      <c r="HC47" s="50">
        <v>1444.7</v>
      </c>
      <c r="HD47" s="50">
        <v>1441.1</v>
      </c>
      <c r="HE47" s="50">
        <v>1438.8</v>
      </c>
      <c r="HF47" s="59">
        <v>1435</v>
      </c>
      <c r="HG47" s="59">
        <v>1434.4</v>
      </c>
      <c r="HH47" s="50">
        <f t="shared" si="17"/>
        <v>-68.099999999999909</v>
      </c>
      <c r="HI47" s="51">
        <f t="shared" si="8"/>
        <v>-4.5324459234608927E-2</v>
      </c>
    </row>
    <row r="48" spans="1:217" ht="15" thickBot="1">
      <c r="A48" s="54" t="s">
        <v>160</v>
      </c>
      <c r="B48" s="46">
        <v>4626.6000000000004</v>
      </c>
      <c r="C48" s="46">
        <v>4567.7</v>
      </c>
      <c r="D48" s="46">
        <v>3996.2</v>
      </c>
      <c r="E48" s="46">
        <v>4061.5</v>
      </c>
      <c r="F48" s="55">
        <v>4229.1000000000004</v>
      </c>
      <c r="G48" s="46">
        <v>4246.1000000000004</v>
      </c>
      <c r="H48" s="46">
        <v>4268.1000000000004</v>
      </c>
      <c r="I48" s="46">
        <v>4320</v>
      </c>
      <c r="J48" s="46">
        <v>4354</v>
      </c>
      <c r="K48" s="46">
        <v>4414.3</v>
      </c>
      <c r="L48" s="46">
        <v>4435.8</v>
      </c>
      <c r="M48" s="46">
        <v>4438.5</v>
      </c>
      <c r="N48" s="47">
        <v>4452.3</v>
      </c>
      <c r="O48" s="47">
        <v>4465.6000000000004</v>
      </c>
      <c r="P48" s="48">
        <v>4460.3</v>
      </c>
      <c r="Q48" s="48">
        <v>4460.5</v>
      </c>
      <c r="R48" s="48">
        <v>4505.2</v>
      </c>
      <c r="S48" s="48">
        <v>4530.8999999999996</v>
      </c>
      <c r="T48" s="48">
        <v>4518.6000000000004</v>
      </c>
      <c r="U48" s="56">
        <v>4523.1000000000004</v>
      </c>
      <c r="V48" s="56">
        <v>4551.3</v>
      </c>
      <c r="W48" s="56">
        <v>4554.8</v>
      </c>
      <c r="X48" s="50">
        <f t="shared" si="9"/>
        <v>-71.800000000000182</v>
      </c>
      <c r="Y48" s="51">
        <f t="shared" si="0"/>
        <v>-1.5518955604547654E-2</v>
      </c>
      <c r="Z48" s="52">
        <v>235.8</v>
      </c>
      <c r="AA48" s="52">
        <v>231.5</v>
      </c>
      <c r="AB48" s="52">
        <v>218.6</v>
      </c>
      <c r="AC48" s="52">
        <v>218.2</v>
      </c>
      <c r="AD48" s="52">
        <v>220.4</v>
      </c>
      <c r="AE48" s="52">
        <v>221.7</v>
      </c>
      <c r="AF48" s="52">
        <v>220</v>
      </c>
      <c r="AG48" s="52">
        <v>221.5</v>
      </c>
      <c r="AH48" s="52">
        <v>222.8</v>
      </c>
      <c r="AI48" s="52">
        <v>230.8</v>
      </c>
      <c r="AJ48" s="52">
        <v>230.7</v>
      </c>
      <c r="AK48" s="52">
        <v>232.3</v>
      </c>
      <c r="AL48" s="52">
        <v>233.4</v>
      </c>
      <c r="AM48" s="52">
        <v>235</v>
      </c>
      <c r="AN48" s="52">
        <v>236.3</v>
      </c>
      <c r="AO48" s="52">
        <v>234.5</v>
      </c>
      <c r="AP48" s="52">
        <v>237.2</v>
      </c>
      <c r="AQ48" s="52">
        <v>240.7</v>
      </c>
      <c r="AR48" s="52">
        <v>240.3</v>
      </c>
      <c r="AS48" s="52">
        <v>241.3</v>
      </c>
      <c r="AT48" s="57">
        <v>243.4</v>
      </c>
      <c r="AU48" s="57">
        <v>241.5</v>
      </c>
      <c r="AV48" s="50">
        <f t="shared" si="10"/>
        <v>5.6999999999999886</v>
      </c>
      <c r="AW48" s="51">
        <f t="shared" si="1"/>
        <v>2.4173027989821832E-2</v>
      </c>
      <c r="AX48" s="50">
        <v>474.9</v>
      </c>
      <c r="AY48" s="50">
        <v>472.7</v>
      </c>
      <c r="AZ48" s="50">
        <v>477.5</v>
      </c>
      <c r="BA48" s="50">
        <v>424.1</v>
      </c>
      <c r="BB48" s="50">
        <v>442.6</v>
      </c>
      <c r="BC48" s="50">
        <v>437.1</v>
      </c>
      <c r="BD48" s="50">
        <v>437.3</v>
      </c>
      <c r="BE48" s="50">
        <v>438.1</v>
      </c>
      <c r="BF48" s="50">
        <v>442.1</v>
      </c>
      <c r="BG48" s="50">
        <v>453.1</v>
      </c>
      <c r="BH48" s="50">
        <v>457.7</v>
      </c>
      <c r="BI48" s="50">
        <v>455.4</v>
      </c>
      <c r="BJ48" s="50">
        <v>457</v>
      </c>
      <c r="BK48" s="50">
        <v>460.8</v>
      </c>
      <c r="BL48" s="50">
        <v>462.6</v>
      </c>
      <c r="BM48" s="50">
        <v>462.7</v>
      </c>
      <c r="BN48" s="50">
        <v>465.3</v>
      </c>
      <c r="BO48" s="50">
        <v>469.2</v>
      </c>
      <c r="BP48" s="50">
        <v>470.9</v>
      </c>
      <c r="BQ48" s="50">
        <v>471.4</v>
      </c>
      <c r="BR48" s="57">
        <v>472.7</v>
      </c>
      <c r="BS48" s="57">
        <v>474.4</v>
      </c>
      <c r="BT48" s="50">
        <f t="shared" si="11"/>
        <v>-0.5</v>
      </c>
      <c r="BU48" s="51">
        <f t="shared" si="2"/>
        <v>-2.1204410517387615E-3</v>
      </c>
      <c r="BV48" s="52">
        <v>856.4</v>
      </c>
      <c r="BW48" s="52">
        <v>841.1</v>
      </c>
      <c r="BX48" s="52">
        <v>771.6</v>
      </c>
      <c r="BY48" s="52">
        <v>788.3</v>
      </c>
      <c r="BZ48" s="52">
        <v>812.6</v>
      </c>
      <c r="CA48" s="52">
        <v>817.4</v>
      </c>
      <c r="CB48" s="52">
        <v>824.8</v>
      </c>
      <c r="CC48" s="52">
        <v>833.8</v>
      </c>
      <c r="CD48" s="52">
        <v>843.4</v>
      </c>
      <c r="CE48" s="52">
        <v>855.7</v>
      </c>
      <c r="CF48" s="52">
        <v>861.2</v>
      </c>
      <c r="CG48" s="52">
        <v>865.7</v>
      </c>
      <c r="CH48" s="52">
        <v>868.9</v>
      </c>
      <c r="CI48" s="52">
        <v>868.4</v>
      </c>
      <c r="CJ48" s="52">
        <v>863</v>
      </c>
      <c r="CK48" s="52">
        <v>865.1</v>
      </c>
      <c r="CL48" s="52">
        <v>868.8</v>
      </c>
      <c r="CM48" s="52">
        <v>869.4</v>
      </c>
      <c r="CN48" s="52">
        <v>865.9</v>
      </c>
      <c r="CO48" s="52">
        <v>869.6</v>
      </c>
      <c r="CP48" s="57">
        <v>877.6</v>
      </c>
      <c r="CQ48" s="57">
        <v>873.9</v>
      </c>
      <c r="CR48" s="50">
        <f t="shared" si="12"/>
        <v>17.5</v>
      </c>
      <c r="CS48" s="51">
        <f t="shared" si="3"/>
        <v>2.0434376459598318E-2</v>
      </c>
      <c r="CT48" s="50">
        <v>257.89999999999998</v>
      </c>
      <c r="CU48" s="50">
        <v>259.89999999999998</v>
      </c>
      <c r="CV48" s="50">
        <v>251.3</v>
      </c>
      <c r="CW48" s="50">
        <v>251.5</v>
      </c>
      <c r="CX48" s="50">
        <v>251.5</v>
      </c>
      <c r="CY48" s="50">
        <v>252.4</v>
      </c>
      <c r="CZ48" s="50">
        <v>254.2</v>
      </c>
      <c r="DA48" s="50">
        <v>256.5</v>
      </c>
      <c r="DB48" s="50">
        <v>259.39999999999998</v>
      </c>
      <c r="DC48" s="50">
        <v>258.39999999999998</v>
      </c>
      <c r="DD48" s="50">
        <v>258.89999999999998</v>
      </c>
      <c r="DE48" s="50">
        <v>257.2</v>
      </c>
      <c r="DF48" s="50">
        <v>257.3</v>
      </c>
      <c r="DG48" s="50">
        <v>258</v>
      </c>
      <c r="DH48" s="50">
        <v>257.5</v>
      </c>
      <c r="DI48" s="50">
        <v>257.8</v>
      </c>
      <c r="DJ48" s="50">
        <v>259.2</v>
      </c>
      <c r="DK48" s="50">
        <v>260.3</v>
      </c>
      <c r="DL48" s="50">
        <v>261.10000000000002</v>
      </c>
      <c r="DM48" s="50">
        <v>260.5</v>
      </c>
      <c r="DN48" s="57">
        <v>259.8</v>
      </c>
      <c r="DO48" s="57">
        <v>258.5</v>
      </c>
      <c r="DP48" s="50">
        <f t="shared" si="13"/>
        <v>0.60000000000002274</v>
      </c>
      <c r="DQ48" s="51">
        <f t="shared" si="4"/>
        <v>2.3264831329973742E-3</v>
      </c>
      <c r="DR48" s="52">
        <v>657.3</v>
      </c>
      <c r="DS48" s="52">
        <v>590.70000000000005</v>
      </c>
      <c r="DT48" s="52">
        <v>593</v>
      </c>
      <c r="DU48" s="52">
        <v>603</v>
      </c>
      <c r="DV48" s="52">
        <v>613.79999999999995</v>
      </c>
      <c r="DW48" s="52">
        <v>618.9</v>
      </c>
      <c r="DX48" s="52">
        <v>624.6</v>
      </c>
      <c r="DY48" s="52">
        <v>628.4</v>
      </c>
      <c r="DZ48" s="52">
        <v>642</v>
      </c>
      <c r="EA48" s="52">
        <v>648.29999999999995</v>
      </c>
      <c r="EB48" s="52">
        <v>657.3</v>
      </c>
      <c r="EC48" s="52">
        <v>657.9</v>
      </c>
      <c r="ED48" s="52">
        <v>664.8</v>
      </c>
      <c r="EE48" s="52">
        <v>666.9</v>
      </c>
      <c r="EF48" s="52">
        <v>660.6</v>
      </c>
      <c r="EG48" s="52">
        <v>657.7</v>
      </c>
      <c r="EH48" s="52">
        <v>660.7</v>
      </c>
      <c r="EI48" s="52">
        <v>670.4</v>
      </c>
      <c r="EJ48" s="52">
        <v>671.5</v>
      </c>
      <c r="EK48" s="52">
        <v>675.7</v>
      </c>
      <c r="EL48" s="57">
        <v>677.7</v>
      </c>
      <c r="EM48" s="57">
        <v>682.7</v>
      </c>
      <c r="EN48" s="50">
        <f t="shared" si="14"/>
        <v>25.400000000000091</v>
      </c>
      <c r="EO48" s="51">
        <f t="shared" si="5"/>
        <v>3.8642933211623445E-2</v>
      </c>
      <c r="EP48" s="50">
        <v>632.20000000000005</v>
      </c>
      <c r="EQ48" s="50">
        <v>620.1</v>
      </c>
      <c r="ER48" s="50">
        <v>553.70000000000005</v>
      </c>
      <c r="ES48" s="50">
        <v>568.6</v>
      </c>
      <c r="ET48" s="50">
        <v>583.6</v>
      </c>
      <c r="EU48" s="50">
        <v>584.5</v>
      </c>
      <c r="EV48" s="50">
        <v>586.79999999999995</v>
      </c>
      <c r="EW48" s="50">
        <v>587.9</v>
      </c>
      <c r="EX48" s="50">
        <v>588.79999999999995</v>
      </c>
      <c r="EY48" s="50">
        <v>599.6</v>
      </c>
      <c r="EZ48" s="50">
        <v>597.79999999999995</v>
      </c>
      <c r="FA48" s="50">
        <v>597.4</v>
      </c>
      <c r="FB48" s="50">
        <v>597.79999999999995</v>
      </c>
      <c r="FC48" s="50">
        <v>600.1</v>
      </c>
      <c r="FD48" s="50">
        <v>599.4</v>
      </c>
      <c r="FE48" s="50">
        <v>598.79999999999995</v>
      </c>
      <c r="FF48" s="50">
        <v>600</v>
      </c>
      <c r="FG48" s="50">
        <v>599</v>
      </c>
      <c r="FH48" s="50">
        <v>597.79999999999995</v>
      </c>
      <c r="FI48" s="50">
        <v>594.29999999999995</v>
      </c>
      <c r="FJ48" s="57">
        <v>597.20000000000005</v>
      </c>
      <c r="FK48" s="57">
        <v>598.5</v>
      </c>
      <c r="FL48" s="50">
        <f t="shared" si="15"/>
        <v>-33.700000000000045</v>
      </c>
      <c r="FM48" s="51">
        <f t="shared" si="6"/>
        <v>-5.3305915849414812E-2</v>
      </c>
      <c r="FN48" s="52">
        <v>522.4</v>
      </c>
      <c r="FO48" s="52">
        <v>512.1</v>
      </c>
      <c r="FP48" s="52">
        <v>266.8</v>
      </c>
      <c r="FQ48" s="52">
        <v>309.39999999999998</v>
      </c>
      <c r="FR48" s="52">
        <v>377.8</v>
      </c>
      <c r="FS48" s="52">
        <v>386.6</v>
      </c>
      <c r="FT48" s="52">
        <v>387.8</v>
      </c>
      <c r="FU48" s="52">
        <v>404.2</v>
      </c>
      <c r="FV48" s="52">
        <v>414.2</v>
      </c>
      <c r="FW48" s="52">
        <v>432.1</v>
      </c>
      <c r="FX48" s="52">
        <v>433.9</v>
      </c>
      <c r="FY48" s="52">
        <v>435.1</v>
      </c>
      <c r="FZ48" s="52">
        <v>437.1</v>
      </c>
      <c r="GA48" s="52">
        <v>440</v>
      </c>
      <c r="GB48" s="52">
        <v>447.1</v>
      </c>
      <c r="GC48" s="52">
        <v>455.5</v>
      </c>
      <c r="GD48" s="52">
        <v>462.9</v>
      </c>
      <c r="GE48" s="52">
        <v>463.7</v>
      </c>
      <c r="GF48" s="52">
        <v>459.5</v>
      </c>
      <c r="GG48" s="52">
        <v>460.7</v>
      </c>
      <c r="GH48" s="57">
        <v>472.9</v>
      </c>
      <c r="GI48" s="57">
        <v>475.3</v>
      </c>
      <c r="GJ48" s="50">
        <f t="shared" si="16"/>
        <v>-47.099999999999966</v>
      </c>
      <c r="GK48" s="51">
        <f t="shared" si="7"/>
        <v>-9.0160796324655373E-2</v>
      </c>
      <c r="GL48" s="50">
        <v>738.2</v>
      </c>
      <c r="GM48" s="50">
        <v>738.3</v>
      </c>
      <c r="GN48" s="50">
        <v>711.7</v>
      </c>
      <c r="GO48" s="50">
        <v>677.3</v>
      </c>
      <c r="GP48" s="50">
        <v>695.1</v>
      </c>
      <c r="GQ48" s="50">
        <v>697.3</v>
      </c>
      <c r="GR48" s="50">
        <v>701.9</v>
      </c>
      <c r="GS48" s="50">
        <v>715</v>
      </c>
      <c r="GT48" s="50">
        <v>705.1</v>
      </c>
      <c r="GU48" s="50">
        <v>700.8</v>
      </c>
      <c r="GV48" s="50">
        <v>701.7</v>
      </c>
      <c r="GW48" s="50">
        <v>699.1</v>
      </c>
      <c r="GX48" s="50">
        <v>698</v>
      </c>
      <c r="GY48" s="50">
        <v>697.3</v>
      </c>
      <c r="GZ48" s="50">
        <v>694.6</v>
      </c>
      <c r="HA48" s="50">
        <v>690.3</v>
      </c>
      <c r="HB48" s="50">
        <v>710.7</v>
      </c>
      <c r="HC48" s="50">
        <v>717.1</v>
      </c>
      <c r="HD48" s="50">
        <v>710.1</v>
      </c>
      <c r="HE48" s="50">
        <v>706.1</v>
      </c>
      <c r="HF48" s="57">
        <v>705.5</v>
      </c>
      <c r="HG48" s="57">
        <v>704.2</v>
      </c>
      <c r="HH48" s="50">
        <f t="shared" si="17"/>
        <v>-34</v>
      </c>
      <c r="HI48" s="51">
        <f t="shared" si="8"/>
        <v>-4.6057978867515573E-2</v>
      </c>
    </row>
    <row r="49" spans="1:217" ht="15" thickBot="1">
      <c r="A49" s="45" t="s">
        <v>161</v>
      </c>
      <c r="B49" s="46">
        <v>440.3</v>
      </c>
      <c r="C49" s="46">
        <v>439.3</v>
      </c>
      <c r="D49" s="46">
        <v>396.5</v>
      </c>
      <c r="E49" s="46">
        <v>398.6</v>
      </c>
      <c r="F49" s="46">
        <v>400.5</v>
      </c>
      <c r="G49" s="46">
        <v>404.7</v>
      </c>
      <c r="H49" s="46">
        <v>408.3</v>
      </c>
      <c r="I49" s="46">
        <v>409.7</v>
      </c>
      <c r="J49" s="46">
        <v>410.3</v>
      </c>
      <c r="K49" s="46">
        <v>407.3</v>
      </c>
      <c r="L49" s="46">
        <v>407.9</v>
      </c>
      <c r="M49" s="46">
        <v>411.1</v>
      </c>
      <c r="N49" s="47">
        <v>412.5</v>
      </c>
      <c r="O49" s="47">
        <v>415.2</v>
      </c>
      <c r="P49" s="48">
        <v>417</v>
      </c>
      <c r="Q49" s="48">
        <v>416.8</v>
      </c>
      <c r="R49" s="48">
        <v>416.8</v>
      </c>
      <c r="S49" s="48">
        <v>417.1</v>
      </c>
      <c r="T49" s="48">
        <v>416.6</v>
      </c>
      <c r="U49" s="49">
        <v>417.1</v>
      </c>
      <c r="V49" s="49">
        <v>417.8</v>
      </c>
      <c r="W49" s="49">
        <v>421.2</v>
      </c>
      <c r="X49" s="50">
        <f t="shared" si="9"/>
        <v>-19.100000000000023</v>
      </c>
      <c r="Y49" s="51">
        <f t="shared" si="0"/>
        <v>-4.3379513967749313E-2</v>
      </c>
      <c r="Z49" s="52">
        <v>28.2</v>
      </c>
      <c r="AA49" s="52">
        <v>29.3</v>
      </c>
      <c r="AB49" s="52">
        <v>27.9</v>
      </c>
      <c r="AC49" s="52">
        <v>27.5</v>
      </c>
      <c r="AD49" s="52">
        <v>26.5</v>
      </c>
      <c r="AE49" s="52">
        <v>26.2</v>
      </c>
      <c r="AF49" s="52">
        <v>25.8</v>
      </c>
      <c r="AG49" s="52">
        <v>25.9</v>
      </c>
      <c r="AH49" s="52">
        <v>25.6</v>
      </c>
      <c r="AI49" s="52">
        <v>25.9</v>
      </c>
      <c r="AJ49" s="52">
        <v>26.9</v>
      </c>
      <c r="AK49" s="52">
        <v>27.1</v>
      </c>
      <c r="AL49" s="52">
        <v>26.3</v>
      </c>
      <c r="AM49" s="52">
        <v>27.7</v>
      </c>
      <c r="AN49" s="52">
        <v>27.6</v>
      </c>
      <c r="AO49" s="52">
        <v>26.8</v>
      </c>
      <c r="AP49" s="52">
        <v>26.5</v>
      </c>
      <c r="AQ49" s="52">
        <v>26.7</v>
      </c>
      <c r="AR49" s="52">
        <v>26.6</v>
      </c>
      <c r="AS49" s="52">
        <v>26.8</v>
      </c>
      <c r="AT49" s="53">
        <v>26.3</v>
      </c>
      <c r="AU49" s="53">
        <v>26.8</v>
      </c>
      <c r="AV49" s="50">
        <f t="shared" si="10"/>
        <v>-1.3999999999999986</v>
      </c>
      <c r="AW49" s="51">
        <f t="shared" si="1"/>
        <v>-4.964539007092194E-2</v>
      </c>
      <c r="AX49" s="50">
        <v>26.5</v>
      </c>
      <c r="AY49" s="50">
        <v>25.8</v>
      </c>
      <c r="AZ49" s="50">
        <v>26.4</v>
      </c>
      <c r="BA49" s="50">
        <v>25.1</v>
      </c>
      <c r="BB49" s="50">
        <v>24.7</v>
      </c>
      <c r="BC49" s="50">
        <v>24.7</v>
      </c>
      <c r="BD49" s="50">
        <v>24.6</v>
      </c>
      <c r="BE49" s="50">
        <v>24.5</v>
      </c>
      <c r="BF49" s="50">
        <v>24.1</v>
      </c>
      <c r="BG49" s="50">
        <v>24.7</v>
      </c>
      <c r="BH49" s="50">
        <v>24.9</v>
      </c>
      <c r="BI49" s="50">
        <v>25.4</v>
      </c>
      <c r="BJ49" s="50">
        <v>25.3</v>
      </c>
      <c r="BK49" s="50">
        <v>25.3</v>
      </c>
      <c r="BL49" s="50">
        <v>25.5</v>
      </c>
      <c r="BM49" s="50">
        <v>25.7</v>
      </c>
      <c r="BN49" s="50">
        <v>25.6</v>
      </c>
      <c r="BO49" s="50">
        <v>25.9</v>
      </c>
      <c r="BP49" s="50">
        <v>26</v>
      </c>
      <c r="BQ49" s="50">
        <v>26</v>
      </c>
      <c r="BR49" s="53">
        <v>25.9</v>
      </c>
      <c r="BS49" s="53">
        <v>26.5</v>
      </c>
      <c r="BT49" s="50">
        <f t="shared" si="11"/>
        <v>0</v>
      </c>
      <c r="BU49" s="51">
        <f t="shared" si="2"/>
        <v>0</v>
      </c>
      <c r="BV49" s="52">
        <v>93.3</v>
      </c>
      <c r="BW49" s="52">
        <v>93</v>
      </c>
      <c r="BX49" s="52">
        <v>86.5</v>
      </c>
      <c r="BY49" s="52">
        <v>87.9</v>
      </c>
      <c r="BZ49" s="52">
        <v>86.4</v>
      </c>
      <c r="CA49" s="52">
        <v>86</v>
      </c>
      <c r="CB49" s="52">
        <v>87.9</v>
      </c>
      <c r="CC49" s="52">
        <v>88.3</v>
      </c>
      <c r="CD49" s="52">
        <v>88.8</v>
      </c>
      <c r="CE49" s="52">
        <v>88.7</v>
      </c>
      <c r="CF49" s="52">
        <v>89.4</v>
      </c>
      <c r="CG49" s="52">
        <v>89.4</v>
      </c>
      <c r="CH49" s="52">
        <v>89.3</v>
      </c>
      <c r="CI49" s="52">
        <v>88.8</v>
      </c>
      <c r="CJ49" s="52">
        <v>89.9</v>
      </c>
      <c r="CK49" s="52">
        <v>90</v>
      </c>
      <c r="CL49" s="52">
        <v>90</v>
      </c>
      <c r="CM49" s="52">
        <v>89.9</v>
      </c>
      <c r="CN49" s="52">
        <v>89.4</v>
      </c>
      <c r="CO49" s="52">
        <v>89.5</v>
      </c>
      <c r="CP49" s="53">
        <v>89.9</v>
      </c>
      <c r="CQ49" s="53">
        <v>90.4</v>
      </c>
      <c r="CR49" s="50">
        <f t="shared" si="12"/>
        <v>-2.8999999999999915</v>
      </c>
      <c r="CS49" s="51">
        <f t="shared" si="3"/>
        <v>-3.1082529474812343E-2</v>
      </c>
      <c r="CT49" s="50">
        <v>25</v>
      </c>
      <c r="CU49" s="50">
        <v>25.3</v>
      </c>
      <c r="CV49" s="50">
        <v>25.1</v>
      </c>
      <c r="CW49" s="50">
        <v>24.4</v>
      </c>
      <c r="CX49" s="50">
        <v>24.5</v>
      </c>
      <c r="CY49" s="50">
        <v>24.2</v>
      </c>
      <c r="CZ49" s="50">
        <v>24.5</v>
      </c>
      <c r="DA49" s="50">
        <v>24.4</v>
      </c>
      <c r="DB49" s="50">
        <v>24.4</v>
      </c>
      <c r="DC49" s="50">
        <v>24.6</v>
      </c>
      <c r="DD49" s="50">
        <v>24.5</v>
      </c>
      <c r="DE49" s="50">
        <v>24.6</v>
      </c>
      <c r="DF49" s="50">
        <v>24.6</v>
      </c>
      <c r="DG49" s="50">
        <v>24.6</v>
      </c>
      <c r="DH49" s="50">
        <v>24.6</v>
      </c>
      <c r="DI49" s="50">
        <v>24.7</v>
      </c>
      <c r="DJ49" s="50">
        <v>24.6</v>
      </c>
      <c r="DK49" s="50">
        <v>24.8</v>
      </c>
      <c r="DL49" s="50">
        <v>24.6</v>
      </c>
      <c r="DM49" s="50">
        <v>24.6</v>
      </c>
      <c r="DN49" s="53">
        <v>24.9</v>
      </c>
      <c r="DO49" s="53">
        <v>25</v>
      </c>
      <c r="DP49" s="50">
        <f t="shared" si="13"/>
        <v>0</v>
      </c>
      <c r="DQ49" s="51">
        <f t="shared" si="4"/>
        <v>0</v>
      </c>
      <c r="DR49" s="52">
        <v>33.5</v>
      </c>
      <c r="DS49" s="52">
        <v>32.299999999999997</v>
      </c>
      <c r="DT49" s="52">
        <v>32</v>
      </c>
      <c r="DU49" s="52">
        <v>31.9</v>
      </c>
      <c r="DV49" s="52">
        <v>31.7</v>
      </c>
      <c r="DW49" s="52">
        <v>31.6</v>
      </c>
      <c r="DX49" s="52">
        <v>31.4</v>
      </c>
      <c r="DY49" s="52">
        <v>31.4</v>
      </c>
      <c r="DZ49" s="52">
        <v>31.2</v>
      </c>
      <c r="EA49" s="52">
        <v>30.7</v>
      </c>
      <c r="EB49" s="52">
        <v>31.1</v>
      </c>
      <c r="EC49" s="52">
        <v>31</v>
      </c>
      <c r="ED49" s="52">
        <v>31.2</v>
      </c>
      <c r="EE49" s="52">
        <v>31.9</v>
      </c>
      <c r="EF49" s="52">
        <v>32</v>
      </c>
      <c r="EG49" s="52">
        <v>31.6</v>
      </c>
      <c r="EH49" s="52">
        <v>30.9</v>
      </c>
      <c r="EI49" s="52">
        <v>31.3</v>
      </c>
      <c r="EJ49" s="52">
        <v>31.7</v>
      </c>
      <c r="EK49" s="52">
        <v>31.5</v>
      </c>
      <c r="EL49" s="53">
        <v>31.5</v>
      </c>
      <c r="EM49" s="53">
        <v>31.8</v>
      </c>
      <c r="EN49" s="50">
        <f t="shared" si="14"/>
        <v>-1.6999999999999993</v>
      </c>
      <c r="EO49" s="51">
        <f t="shared" si="5"/>
        <v>-5.0746268656716394E-2</v>
      </c>
      <c r="EP49" s="50">
        <v>67.7</v>
      </c>
      <c r="EQ49" s="50">
        <v>68.2</v>
      </c>
      <c r="ER49" s="50">
        <v>64.2</v>
      </c>
      <c r="ES49" s="50">
        <v>64.7</v>
      </c>
      <c r="ET49" s="50">
        <v>65.3</v>
      </c>
      <c r="EU49" s="50">
        <v>64.8</v>
      </c>
      <c r="EV49" s="50">
        <v>65.900000000000006</v>
      </c>
      <c r="EW49" s="50">
        <v>66</v>
      </c>
      <c r="EX49" s="50">
        <v>65.900000000000006</v>
      </c>
      <c r="EY49" s="50">
        <v>65.3</v>
      </c>
      <c r="EZ49" s="50">
        <v>65.5</v>
      </c>
      <c r="FA49" s="50">
        <v>65.5</v>
      </c>
      <c r="FB49" s="50">
        <v>66.2</v>
      </c>
      <c r="FC49" s="50">
        <v>65.900000000000006</v>
      </c>
      <c r="FD49" s="50">
        <v>65.7</v>
      </c>
      <c r="FE49" s="50">
        <v>65.599999999999994</v>
      </c>
      <c r="FF49" s="50">
        <v>65.400000000000006</v>
      </c>
      <c r="FG49" s="50">
        <v>65.5</v>
      </c>
      <c r="FH49" s="50">
        <v>64.7</v>
      </c>
      <c r="FI49" s="50">
        <v>65.099999999999994</v>
      </c>
      <c r="FJ49" s="53">
        <v>64.8</v>
      </c>
      <c r="FK49" s="53">
        <v>65.5</v>
      </c>
      <c r="FL49" s="50">
        <f t="shared" si="15"/>
        <v>-2.2000000000000028</v>
      </c>
      <c r="FM49" s="51">
        <f t="shared" si="6"/>
        <v>-3.2496307237813923E-2</v>
      </c>
      <c r="FN49" s="52">
        <v>40.9</v>
      </c>
      <c r="FO49" s="52">
        <v>39.799999999999997</v>
      </c>
      <c r="FP49" s="52">
        <v>20.9</v>
      </c>
      <c r="FQ49" s="52">
        <v>26.8</v>
      </c>
      <c r="FR49" s="52">
        <v>31.5</v>
      </c>
      <c r="FS49" s="52">
        <v>33.6</v>
      </c>
      <c r="FT49" s="52">
        <v>34.799999999999997</v>
      </c>
      <c r="FU49" s="52">
        <v>34.299999999999997</v>
      </c>
      <c r="FV49" s="52">
        <v>34.4</v>
      </c>
      <c r="FW49" s="52">
        <v>34.4</v>
      </c>
      <c r="FX49" s="52">
        <v>33.799999999999997</v>
      </c>
      <c r="FY49" s="52">
        <v>34.9</v>
      </c>
      <c r="FZ49" s="52">
        <v>35.700000000000003</v>
      </c>
      <c r="GA49" s="52">
        <v>36.5</v>
      </c>
      <c r="GB49" s="52">
        <v>36.9</v>
      </c>
      <c r="GC49" s="52">
        <v>37.200000000000003</v>
      </c>
      <c r="GD49" s="52">
        <v>38.1</v>
      </c>
      <c r="GE49" s="52">
        <v>37.799999999999997</v>
      </c>
      <c r="GF49" s="52">
        <v>37.6</v>
      </c>
      <c r="GG49" s="52">
        <v>37.9</v>
      </c>
      <c r="GH49" s="53">
        <v>38.5</v>
      </c>
      <c r="GI49" s="53">
        <v>39.200000000000003</v>
      </c>
      <c r="GJ49" s="50">
        <f t="shared" si="16"/>
        <v>-1.6999999999999957</v>
      </c>
      <c r="GK49" s="51">
        <f t="shared" si="7"/>
        <v>-4.156479217603902E-2</v>
      </c>
      <c r="GL49" s="50">
        <v>82.8</v>
      </c>
      <c r="GM49" s="50">
        <v>83.5</v>
      </c>
      <c r="GN49" s="50">
        <v>77.7</v>
      </c>
      <c r="GO49" s="50">
        <v>75.599999999999994</v>
      </c>
      <c r="GP49" s="50">
        <v>76.8</v>
      </c>
      <c r="GQ49" s="50">
        <v>80.2</v>
      </c>
      <c r="GR49" s="50">
        <v>81.099999999999994</v>
      </c>
      <c r="GS49" s="50">
        <v>82.9</v>
      </c>
      <c r="GT49" s="50">
        <v>82.9</v>
      </c>
      <c r="GU49" s="50">
        <v>79.7</v>
      </c>
      <c r="GV49" s="50">
        <v>78.5</v>
      </c>
      <c r="GW49" s="50">
        <v>79.900000000000006</v>
      </c>
      <c r="GX49" s="50">
        <v>80.400000000000006</v>
      </c>
      <c r="GY49" s="50">
        <v>80.3</v>
      </c>
      <c r="GZ49" s="50">
        <v>80.599999999999994</v>
      </c>
      <c r="HA49" s="50">
        <v>80.2</v>
      </c>
      <c r="HB49" s="50">
        <v>80.3</v>
      </c>
      <c r="HC49" s="50">
        <v>80</v>
      </c>
      <c r="HD49" s="50">
        <v>80.5</v>
      </c>
      <c r="HE49" s="50">
        <v>80.3</v>
      </c>
      <c r="HF49" s="53">
        <v>80.5</v>
      </c>
      <c r="HG49" s="53">
        <v>80.400000000000006</v>
      </c>
      <c r="HH49" s="50">
        <f t="shared" si="17"/>
        <v>-2.3999999999999915</v>
      </c>
      <c r="HI49" s="51">
        <f t="shared" si="8"/>
        <v>-2.8985507246376711E-2</v>
      </c>
    </row>
    <row r="50" spans="1:217" ht="15" thickBot="1">
      <c r="A50" s="45" t="s">
        <v>162</v>
      </c>
      <c r="B50" s="46">
        <v>5609.9</v>
      </c>
      <c r="C50" s="46">
        <v>5539.1</v>
      </c>
      <c r="D50" s="46">
        <v>4704</v>
      </c>
      <c r="E50" s="46">
        <v>4825.2</v>
      </c>
      <c r="F50" s="46">
        <v>5038.3999999999996</v>
      </c>
      <c r="G50" s="46">
        <v>5101.7</v>
      </c>
      <c r="H50" s="46">
        <v>5146.7</v>
      </c>
      <c r="I50" s="46">
        <v>5191.5</v>
      </c>
      <c r="J50" s="46">
        <v>5217.7</v>
      </c>
      <c r="K50" s="46">
        <v>5292.3</v>
      </c>
      <c r="L50" s="46">
        <v>5277.8</v>
      </c>
      <c r="M50" s="46">
        <v>5304.3</v>
      </c>
      <c r="N50" s="47">
        <v>5302.2</v>
      </c>
      <c r="O50" s="47">
        <v>5312</v>
      </c>
      <c r="P50" s="48">
        <v>5304</v>
      </c>
      <c r="Q50" s="48">
        <v>5289.5</v>
      </c>
      <c r="R50" s="48">
        <v>5321.7</v>
      </c>
      <c r="S50" s="48">
        <v>5348.3</v>
      </c>
      <c r="T50" s="48">
        <v>5346</v>
      </c>
      <c r="U50" s="49">
        <v>5361.2</v>
      </c>
      <c r="V50" s="49">
        <v>5378.9</v>
      </c>
      <c r="W50" s="49">
        <v>5391.1</v>
      </c>
      <c r="X50" s="50">
        <f t="shared" si="9"/>
        <v>-218.79999999999927</v>
      </c>
      <c r="Y50" s="51">
        <f t="shared" si="0"/>
        <v>-3.9002477762526834E-2</v>
      </c>
      <c r="Z50" s="52">
        <v>232</v>
      </c>
      <c r="AA50" s="52">
        <v>227.2</v>
      </c>
      <c r="AB50" s="52">
        <v>188.5</v>
      </c>
      <c r="AC50" s="52">
        <v>207.6</v>
      </c>
      <c r="AD50" s="52">
        <v>208.8</v>
      </c>
      <c r="AE50" s="52">
        <v>213.7</v>
      </c>
      <c r="AF50" s="52">
        <v>213.1</v>
      </c>
      <c r="AG50" s="52">
        <v>213.3</v>
      </c>
      <c r="AH50" s="52">
        <v>214.7</v>
      </c>
      <c r="AI50" s="52">
        <v>221</v>
      </c>
      <c r="AJ50" s="52">
        <v>222.2</v>
      </c>
      <c r="AK50" s="52">
        <v>223.2</v>
      </c>
      <c r="AL50" s="52">
        <v>223.6</v>
      </c>
      <c r="AM50" s="52">
        <v>225.7</v>
      </c>
      <c r="AN50" s="52">
        <v>225.6</v>
      </c>
      <c r="AO50" s="52">
        <v>224.7</v>
      </c>
      <c r="AP50" s="52">
        <v>223.3</v>
      </c>
      <c r="AQ50" s="52">
        <v>224.2</v>
      </c>
      <c r="AR50" s="52">
        <v>224.6</v>
      </c>
      <c r="AS50" s="52">
        <v>228</v>
      </c>
      <c r="AT50" s="53">
        <v>229.4</v>
      </c>
      <c r="AU50" s="53">
        <v>232.2</v>
      </c>
      <c r="AV50" s="50">
        <f t="shared" si="10"/>
        <v>0.19999999999998863</v>
      </c>
      <c r="AW50" s="51">
        <f t="shared" si="1"/>
        <v>8.6206896551719236E-4</v>
      </c>
      <c r="AX50" s="50">
        <v>694</v>
      </c>
      <c r="AY50" s="50">
        <v>698.1</v>
      </c>
      <c r="AZ50" s="50">
        <v>702.2</v>
      </c>
      <c r="BA50" s="50">
        <v>602.9</v>
      </c>
      <c r="BB50" s="50">
        <v>659.1</v>
      </c>
      <c r="BC50" s="50">
        <v>656.1</v>
      </c>
      <c r="BD50" s="50">
        <v>659.7</v>
      </c>
      <c r="BE50" s="50">
        <v>663.2</v>
      </c>
      <c r="BF50" s="50">
        <v>670.5</v>
      </c>
      <c r="BG50" s="50">
        <v>658.8</v>
      </c>
      <c r="BH50" s="50">
        <v>657.6</v>
      </c>
      <c r="BI50" s="50">
        <v>657.7</v>
      </c>
      <c r="BJ50" s="50">
        <v>657.2</v>
      </c>
      <c r="BK50" s="50">
        <v>659</v>
      </c>
      <c r="BL50" s="50">
        <v>658.6</v>
      </c>
      <c r="BM50" s="50">
        <v>657.2</v>
      </c>
      <c r="BN50" s="50">
        <v>658.4</v>
      </c>
      <c r="BO50" s="50">
        <v>661.7</v>
      </c>
      <c r="BP50" s="50">
        <v>661.2</v>
      </c>
      <c r="BQ50" s="50">
        <v>659.7</v>
      </c>
      <c r="BR50" s="53">
        <v>660.5</v>
      </c>
      <c r="BS50" s="53">
        <v>661</v>
      </c>
      <c r="BT50" s="50">
        <f t="shared" si="11"/>
        <v>-33</v>
      </c>
      <c r="BU50" s="51">
        <f t="shared" si="2"/>
        <v>-0.14224137931034483</v>
      </c>
      <c r="BV50" s="52">
        <v>1034.7</v>
      </c>
      <c r="BW50" s="52">
        <v>1018.6</v>
      </c>
      <c r="BX50" s="52">
        <v>900.5</v>
      </c>
      <c r="BY50" s="52">
        <v>929.4</v>
      </c>
      <c r="BZ50" s="52">
        <v>964.1</v>
      </c>
      <c r="CA50" s="52">
        <v>963</v>
      </c>
      <c r="CB50" s="52">
        <v>968</v>
      </c>
      <c r="CC50" s="52">
        <v>976.8</v>
      </c>
      <c r="CD50" s="52">
        <v>981.7</v>
      </c>
      <c r="CE50" s="52">
        <v>1025.5999999999999</v>
      </c>
      <c r="CF50" s="52">
        <v>1028.4000000000001</v>
      </c>
      <c r="CG50" s="52">
        <v>1030.7</v>
      </c>
      <c r="CH50" s="52">
        <v>1030.7</v>
      </c>
      <c r="CI50" s="52">
        <v>1030.0999999999999</v>
      </c>
      <c r="CJ50" s="52">
        <v>1025.7</v>
      </c>
      <c r="CK50" s="52">
        <v>1018</v>
      </c>
      <c r="CL50" s="52">
        <v>1026.2</v>
      </c>
      <c r="CM50" s="52">
        <v>1030.5999999999999</v>
      </c>
      <c r="CN50" s="52">
        <v>1031.9000000000001</v>
      </c>
      <c r="CO50" s="52">
        <v>1041.5</v>
      </c>
      <c r="CP50" s="59">
        <v>1048.3</v>
      </c>
      <c r="CQ50" s="59">
        <v>1049.7</v>
      </c>
      <c r="CR50" s="50">
        <f t="shared" si="12"/>
        <v>15</v>
      </c>
      <c r="CS50" s="51">
        <f t="shared" si="3"/>
        <v>1.4496955639315743E-2</v>
      </c>
      <c r="CT50" s="50">
        <v>308</v>
      </c>
      <c r="CU50" s="50">
        <v>306.10000000000002</v>
      </c>
      <c r="CV50" s="50">
        <v>293.5</v>
      </c>
      <c r="CW50" s="50">
        <v>295.60000000000002</v>
      </c>
      <c r="CX50" s="50">
        <v>294.10000000000002</v>
      </c>
      <c r="CY50" s="50">
        <v>294</v>
      </c>
      <c r="CZ50" s="50">
        <v>295.3</v>
      </c>
      <c r="DA50" s="50">
        <v>294.60000000000002</v>
      </c>
      <c r="DB50" s="50">
        <v>296.5</v>
      </c>
      <c r="DC50" s="50">
        <v>304.2</v>
      </c>
      <c r="DD50" s="50">
        <v>306.10000000000002</v>
      </c>
      <c r="DE50" s="50">
        <v>307.89999999999998</v>
      </c>
      <c r="DF50" s="50">
        <v>308.2</v>
      </c>
      <c r="DG50" s="50">
        <v>308.39999999999998</v>
      </c>
      <c r="DH50" s="50">
        <v>308</v>
      </c>
      <c r="DI50" s="50">
        <v>305.7</v>
      </c>
      <c r="DJ50" s="50">
        <v>304.89999999999998</v>
      </c>
      <c r="DK50" s="50">
        <v>303.7</v>
      </c>
      <c r="DL50" s="50">
        <v>302.39999999999998</v>
      </c>
      <c r="DM50" s="50">
        <v>301.89999999999998</v>
      </c>
      <c r="DN50" s="53">
        <v>305.5</v>
      </c>
      <c r="DO50" s="53">
        <v>304.39999999999998</v>
      </c>
      <c r="DP50" s="50">
        <f t="shared" si="13"/>
        <v>-3.6000000000000227</v>
      </c>
      <c r="DQ50" s="51">
        <f t="shared" si="4"/>
        <v>-1.1688311688311762E-2</v>
      </c>
      <c r="DR50" s="52">
        <v>732.4</v>
      </c>
      <c r="DS50" s="52">
        <v>628.20000000000005</v>
      </c>
      <c r="DT50" s="52">
        <v>631.6</v>
      </c>
      <c r="DU50" s="52">
        <v>642.6</v>
      </c>
      <c r="DV50" s="52">
        <v>652.79999999999995</v>
      </c>
      <c r="DW50" s="52">
        <v>665.9</v>
      </c>
      <c r="DX50" s="52">
        <v>672.5</v>
      </c>
      <c r="DY50" s="52">
        <v>681.5</v>
      </c>
      <c r="DZ50" s="52">
        <v>687.4</v>
      </c>
      <c r="EA50" s="52">
        <v>696.9</v>
      </c>
      <c r="EB50" s="52">
        <v>696.2</v>
      </c>
      <c r="EC50" s="52">
        <v>697</v>
      </c>
      <c r="ED50" s="52">
        <v>698.1</v>
      </c>
      <c r="EE50" s="52">
        <v>701.8</v>
      </c>
      <c r="EF50" s="52">
        <v>701</v>
      </c>
      <c r="EG50" s="52">
        <v>700</v>
      </c>
      <c r="EH50" s="52">
        <v>699.1</v>
      </c>
      <c r="EI50" s="52">
        <v>703.1</v>
      </c>
      <c r="EJ50" s="52">
        <v>708.7</v>
      </c>
      <c r="EK50" s="52">
        <v>708.8</v>
      </c>
      <c r="EL50" s="53">
        <v>712.5</v>
      </c>
      <c r="EM50" s="53">
        <v>714.7</v>
      </c>
      <c r="EN50" s="50">
        <f t="shared" si="14"/>
        <v>-17.699999999999932</v>
      </c>
      <c r="EO50" s="51">
        <f t="shared" si="5"/>
        <v>-2.4167121791370743E-2</v>
      </c>
      <c r="EP50" s="50">
        <v>946</v>
      </c>
      <c r="EQ50" s="50">
        <v>940.5</v>
      </c>
      <c r="ER50" s="50">
        <v>831.3</v>
      </c>
      <c r="ES50" s="50">
        <v>843.6</v>
      </c>
      <c r="ET50" s="50">
        <v>873.2</v>
      </c>
      <c r="EU50" s="50">
        <v>888</v>
      </c>
      <c r="EV50" s="50">
        <v>902.2</v>
      </c>
      <c r="EW50" s="50">
        <v>906.4</v>
      </c>
      <c r="EX50" s="50">
        <v>907.1</v>
      </c>
      <c r="EY50" s="50">
        <v>896.5</v>
      </c>
      <c r="EZ50" s="50">
        <v>890.9</v>
      </c>
      <c r="FA50" s="50">
        <v>899.6</v>
      </c>
      <c r="FB50" s="50">
        <v>892</v>
      </c>
      <c r="FC50" s="50">
        <v>895</v>
      </c>
      <c r="FD50" s="50">
        <v>895.8</v>
      </c>
      <c r="FE50" s="50">
        <v>893.9</v>
      </c>
      <c r="FF50" s="50">
        <v>897</v>
      </c>
      <c r="FG50" s="50">
        <v>901.3</v>
      </c>
      <c r="FH50" s="50">
        <v>896.8</v>
      </c>
      <c r="FI50" s="50">
        <v>894</v>
      </c>
      <c r="FJ50" s="53">
        <v>892.4</v>
      </c>
      <c r="FK50" s="53">
        <v>889.2</v>
      </c>
      <c r="FL50" s="50">
        <f t="shared" si="15"/>
        <v>-56.799999999999955</v>
      </c>
      <c r="FM50" s="51">
        <f t="shared" si="6"/>
        <v>-6.0042283298097202E-2</v>
      </c>
      <c r="FN50" s="52">
        <v>574.79999999999995</v>
      </c>
      <c r="FO50" s="52">
        <v>544.20000000000005</v>
      </c>
      <c r="FP50" s="52">
        <v>278.60000000000002</v>
      </c>
      <c r="FQ50" s="52">
        <v>315.39999999999998</v>
      </c>
      <c r="FR50" s="52">
        <v>396</v>
      </c>
      <c r="FS50" s="52">
        <v>421</v>
      </c>
      <c r="FT50" s="52">
        <v>424.6</v>
      </c>
      <c r="FU50" s="52">
        <v>436.7</v>
      </c>
      <c r="FV50" s="52">
        <v>441.9</v>
      </c>
      <c r="FW50" s="52">
        <v>478.8</v>
      </c>
      <c r="FX50" s="52">
        <v>470.3</v>
      </c>
      <c r="FY50" s="52">
        <v>480.9</v>
      </c>
      <c r="FZ50" s="52">
        <v>486.5</v>
      </c>
      <c r="GA50" s="52">
        <v>485</v>
      </c>
      <c r="GB50" s="52">
        <v>483.3</v>
      </c>
      <c r="GC50" s="52">
        <v>482.6</v>
      </c>
      <c r="GD50" s="52">
        <v>494.8</v>
      </c>
      <c r="GE50" s="52">
        <v>504.7</v>
      </c>
      <c r="GF50" s="52">
        <v>503.4</v>
      </c>
      <c r="GG50" s="52">
        <v>505.1</v>
      </c>
      <c r="GH50" s="53">
        <v>510.4</v>
      </c>
      <c r="GI50" s="53">
        <v>518.4</v>
      </c>
      <c r="GJ50" s="50">
        <f t="shared" si="16"/>
        <v>-56.399999999999977</v>
      </c>
      <c r="GK50" s="51">
        <f t="shared" si="7"/>
        <v>-9.8121085594989527E-2</v>
      </c>
      <c r="GL50" s="50">
        <v>795</v>
      </c>
      <c r="GM50" s="50">
        <v>781.8</v>
      </c>
      <c r="GN50" s="50">
        <v>739.9</v>
      </c>
      <c r="GO50" s="50">
        <v>711.4</v>
      </c>
      <c r="GP50" s="50">
        <v>720.1</v>
      </c>
      <c r="GQ50" s="50">
        <v>724.5</v>
      </c>
      <c r="GR50" s="50">
        <v>733.2</v>
      </c>
      <c r="GS50" s="50">
        <v>736.3</v>
      </c>
      <c r="GT50" s="50">
        <v>734.7</v>
      </c>
      <c r="GU50" s="50">
        <v>747.6</v>
      </c>
      <c r="GV50" s="50">
        <v>742.9</v>
      </c>
      <c r="GW50" s="50">
        <v>744.6</v>
      </c>
      <c r="GX50" s="50">
        <v>743</v>
      </c>
      <c r="GY50" s="50">
        <v>744.4</v>
      </c>
      <c r="GZ50" s="50">
        <v>744.6</v>
      </c>
      <c r="HA50" s="50">
        <v>745.6</v>
      </c>
      <c r="HB50" s="50">
        <v>755.4</v>
      </c>
      <c r="HC50" s="50">
        <v>755.4</v>
      </c>
      <c r="HD50" s="50">
        <v>753.5</v>
      </c>
      <c r="HE50" s="50">
        <v>758.7</v>
      </c>
      <c r="HF50" s="53">
        <v>755.3</v>
      </c>
      <c r="HG50" s="53">
        <v>756.2</v>
      </c>
      <c r="HH50" s="50">
        <f t="shared" si="17"/>
        <v>-38.799999999999955</v>
      </c>
      <c r="HI50" s="51">
        <f t="shared" si="8"/>
        <v>-4.8805031446540824E-2</v>
      </c>
    </row>
    <row r="51" spans="1:217" ht="15" thickBot="1">
      <c r="A51" s="54" t="s">
        <v>163</v>
      </c>
      <c r="B51" s="46">
        <v>1701.7</v>
      </c>
      <c r="C51" s="46">
        <v>1686.9</v>
      </c>
      <c r="D51" s="46">
        <v>1556.5</v>
      </c>
      <c r="E51" s="46">
        <v>1581.3</v>
      </c>
      <c r="F51" s="55">
        <v>1612.8</v>
      </c>
      <c r="G51" s="46">
        <v>1610.5</v>
      </c>
      <c r="H51" s="46">
        <v>1622</v>
      </c>
      <c r="I51" s="46">
        <v>1623</v>
      </c>
      <c r="J51" s="46">
        <v>1623.7</v>
      </c>
      <c r="K51" s="46">
        <v>1613.3</v>
      </c>
      <c r="L51" s="46">
        <v>1614.1</v>
      </c>
      <c r="M51" s="46">
        <v>1620.5</v>
      </c>
      <c r="N51" s="47">
        <v>1612</v>
      </c>
      <c r="O51" s="47">
        <v>1626.7</v>
      </c>
      <c r="P51" s="48">
        <v>1625.8</v>
      </c>
      <c r="Q51" s="48">
        <v>1626.9</v>
      </c>
      <c r="R51" s="48">
        <v>1631.3</v>
      </c>
      <c r="S51" s="48">
        <v>1630.3</v>
      </c>
      <c r="T51" s="48">
        <v>1636.7</v>
      </c>
      <c r="U51" s="56">
        <v>1649.8</v>
      </c>
      <c r="V51" s="56">
        <v>1652</v>
      </c>
      <c r="W51" s="56">
        <v>1650.3</v>
      </c>
      <c r="X51" s="50">
        <f t="shared" si="9"/>
        <v>-51.400000000000091</v>
      </c>
      <c r="Y51" s="51">
        <f t="shared" si="0"/>
        <v>-3.0205089028618494E-2</v>
      </c>
      <c r="Z51" s="52">
        <v>81.8</v>
      </c>
      <c r="AA51" s="52">
        <v>80.8</v>
      </c>
      <c r="AB51" s="52">
        <v>75</v>
      </c>
      <c r="AC51" s="52">
        <v>75.900000000000006</v>
      </c>
      <c r="AD51" s="52">
        <v>75.7</v>
      </c>
      <c r="AE51" s="52">
        <v>75</v>
      </c>
      <c r="AF51" s="52">
        <v>75.5</v>
      </c>
      <c r="AG51" s="52">
        <v>75.5</v>
      </c>
      <c r="AH51" s="52">
        <v>75.900000000000006</v>
      </c>
      <c r="AI51" s="52">
        <v>78.2</v>
      </c>
      <c r="AJ51" s="52">
        <v>77.5</v>
      </c>
      <c r="AK51" s="52">
        <v>79.3</v>
      </c>
      <c r="AL51" s="52">
        <v>76</v>
      </c>
      <c r="AM51" s="52">
        <v>79</v>
      </c>
      <c r="AN51" s="52">
        <v>78.400000000000006</v>
      </c>
      <c r="AO51" s="52">
        <v>79.900000000000006</v>
      </c>
      <c r="AP51" s="52">
        <v>80.8</v>
      </c>
      <c r="AQ51" s="52">
        <v>78.900000000000006</v>
      </c>
      <c r="AR51" s="52">
        <v>81.099999999999994</v>
      </c>
      <c r="AS51" s="52">
        <v>82.1</v>
      </c>
      <c r="AT51" s="57">
        <v>81.599999999999994</v>
      </c>
      <c r="AU51" s="57">
        <v>80.400000000000006</v>
      </c>
      <c r="AV51" s="50">
        <f t="shared" si="10"/>
        <v>-1.3999999999999915</v>
      </c>
      <c r="AW51" s="51">
        <f t="shared" si="1"/>
        <v>-1.7114914425427768E-2</v>
      </c>
      <c r="AX51" s="50">
        <v>138.80000000000001</v>
      </c>
      <c r="AY51" s="50">
        <v>135.6</v>
      </c>
      <c r="AZ51" s="50">
        <v>141.30000000000001</v>
      </c>
      <c r="BA51" s="50">
        <v>131.5</v>
      </c>
      <c r="BB51" s="50">
        <v>128.19999999999999</v>
      </c>
      <c r="BC51" s="50">
        <v>127.3</v>
      </c>
      <c r="BD51" s="50">
        <v>128</v>
      </c>
      <c r="BE51" s="50">
        <v>126.3</v>
      </c>
      <c r="BF51" s="50">
        <v>126.8</v>
      </c>
      <c r="BG51" s="50">
        <v>127.8</v>
      </c>
      <c r="BH51" s="50">
        <v>129.5</v>
      </c>
      <c r="BI51" s="50">
        <v>128.5</v>
      </c>
      <c r="BJ51" s="50">
        <v>128.19999999999999</v>
      </c>
      <c r="BK51" s="50">
        <v>129.6</v>
      </c>
      <c r="BL51" s="50">
        <v>129.69999999999999</v>
      </c>
      <c r="BM51" s="50">
        <v>129.6</v>
      </c>
      <c r="BN51" s="50">
        <v>129.9</v>
      </c>
      <c r="BO51" s="50">
        <v>128.69999999999999</v>
      </c>
      <c r="BP51" s="50">
        <v>128.80000000000001</v>
      </c>
      <c r="BQ51" s="50">
        <v>129</v>
      </c>
      <c r="BR51" s="57">
        <v>129.6</v>
      </c>
      <c r="BS51" s="57">
        <v>129.5</v>
      </c>
      <c r="BT51" s="50">
        <f t="shared" si="11"/>
        <v>-9.3000000000000114</v>
      </c>
      <c r="BU51" s="51">
        <f t="shared" si="2"/>
        <v>-0.11369193154034245</v>
      </c>
      <c r="BV51" s="52">
        <v>306.39999999999998</v>
      </c>
      <c r="BW51" s="52">
        <v>302.89999999999998</v>
      </c>
      <c r="BX51" s="52">
        <v>287.10000000000002</v>
      </c>
      <c r="BY51" s="52">
        <v>290.10000000000002</v>
      </c>
      <c r="BZ51" s="52">
        <v>294.8</v>
      </c>
      <c r="CA51" s="52">
        <v>289.8</v>
      </c>
      <c r="CB51" s="52">
        <v>294.7</v>
      </c>
      <c r="CC51" s="52">
        <v>293.39999999999998</v>
      </c>
      <c r="CD51" s="52">
        <v>293.7</v>
      </c>
      <c r="CE51" s="52">
        <v>302.5</v>
      </c>
      <c r="CF51" s="52">
        <v>302.60000000000002</v>
      </c>
      <c r="CG51" s="52">
        <v>304.5</v>
      </c>
      <c r="CH51" s="52">
        <v>304.10000000000002</v>
      </c>
      <c r="CI51" s="52">
        <v>304.8</v>
      </c>
      <c r="CJ51" s="52">
        <v>305.3</v>
      </c>
      <c r="CK51" s="52">
        <v>306.10000000000002</v>
      </c>
      <c r="CL51" s="52">
        <v>304.5</v>
      </c>
      <c r="CM51" s="52">
        <v>302.60000000000002</v>
      </c>
      <c r="CN51" s="52">
        <v>303.2</v>
      </c>
      <c r="CO51" s="52">
        <v>306.89999999999998</v>
      </c>
      <c r="CP51" s="57">
        <v>308</v>
      </c>
      <c r="CQ51" s="57">
        <v>307.5</v>
      </c>
      <c r="CR51" s="50">
        <f t="shared" si="12"/>
        <v>1.1000000000000227</v>
      </c>
      <c r="CS51" s="51">
        <f t="shared" si="3"/>
        <v>3.5900783289817976E-3</v>
      </c>
      <c r="CT51" s="50">
        <v>78.5</v>
      </c>
      <c r="CU51" s="50">
        <v>79.2</v>
      </c>
      <c r="CV51" s="50">
        <v>78.400000000000006</v>
      </c>
      <c r="CW51" s="50">
        <v>78.2</v>
      </c>
      <c r="CX51" s="50">
        <v>79.2</v>
      </c>
      <c r="CY51" s="50">
        <v>79.599999999999994</v>
      </c>
      <c r="CZ51" s="50">
        <v>79</v>
      </c>
      <c r="DA51" s="50">
        <v>79.2</v>
      </c>
      <c r="DB51" s="50">
        <v>79.900000000000006</v>
      </c>
      <c r="DC51" s="50">
        <v>76.8</v>
      </c>
      <c r="DD51" s="50">
        <v>77.400000000000006</v>
      </c>
      <c r="DE51" s="50">
        <v>76.900000000000006</v>
      </c>
      <c r="DF51" s="50">
        <v>75.8</v>
      </c>
      <c r="DG51" s="50">
        <v>75.8</v>
      </c>
      <c r="DH51" s="50">
        <v>74.900000000000006</v>
      </c>
      <c r="DI51" s="50">
        <v>75.099999999999994</v>
      </c>
      <c r="DJ51" s="50">
        <v>75.2</v>
      </c>
      <c r="DK51" s="50">
        <v>75.8</v>
      </c>
      <c r="DL51" s="50">
        <v>77</v>
      </c>
      <c r="DM51" s="50">
        <v>78.900000000000006</v>
      </c>
      <c r="DN51" s="57">
        <v>80.2</v>
      </c>
      <c r="DO51" s="57">
        <v>80.599999999999994</v>
      </c>
      <c r="DP51" s="50">
        <f t="shared" si="13"/>
        <v>2.0999999999999943</v>
      </c>
      <c r="DQ51" s="51">
        <f t="shared" si="4"/>
        <v>2.6751592356687826E-2</v>
      </c>
      <c r="DR51" s="52">
        <v>196.2</v>
      </c>
      <c r="DS51" s="52">
        <v>168.7</v>
      </c>
      <c r="DT51" s="52">
        <v>169.7</v>
      </c>
      <c r="DU51" s="52">
        <v>174.9</v>
      </c>
      <c r="DV51" s="52">
        <v>177.9</v>
      </c>
      <c r="DW51" s="52">
        <v>175.4</v>
      </c>
      <c r="DX51" s="52">
        <v>179</v>
      </c>
      <c r="DY51" s="52">
        <v>180.6</v>
      </c>
      <c r="DZ51" s="52">
        <v>179.1</v>
      </c>
      <c r="EA51" s="52">
        <v>180.2</v>
      </c>
      <c r="EB51" s="52">
        <v>182.4</v>
      </c>
      <c r="EC51" s="52">
        <v>184.9</v>
      </c>
      <c r="ED51" s="52">
        <v>183.7</v>
      </c>
      <c r="EE51" s="52">
        <v>186.1</v>
      </c>
      <c r="EF51" s="52">
        <v>186</v>
      </c>
      <c r="EG51" s="52">
        <v>184.9</v>
      </c>
      <c r="EH51" s="52">
        <v>183.3</v>
      </c>
      <c r="EI51" s="52">
        <v>184.5</v>
      </c>
      <c r="EJ51" s="52">
        <v>184.6</v>
      </c>
      <c r="EK51" s="52">
        <v>185.4</v>
      </c>
      <c r="EL51" s="57">
        <v>189.6</v>
      </c>
      <c r="EM51" s="57">
        <v>187.9</v>
      </c>
      <c r="EN51" s="50">
        <f t="shared" si="14"/>
        <v>-8.2999999999999829</v>
      </c>
      <c r="EO51" s="51">
        <f t="shared" si="5"/>
        <v>-4.230377166156974E-2</v>
      </c>
      <c r="EP51" s="50">
        <v>243.1</v>
      </c>
      <c r="EQ51" s="50">
        <v>240.2</v>
      </c>
      <c r="ER51" s="50">
        <v>226.2</v>
      </c>
      <c r="ES51" s="50">
        <v>228.2</v>
      </c>
      <c r="ET51" s="50">
        <v>231</v>
      </c>
      <c r="EU51" s="50">
        <v>232.1</v>
      </c>
      <c r="EV51" s="50">
        <v>234</v>
      </c>
      <c r="EW51" s="50">
        <v>233.1</v>
      </c>
      <c r="EX51" s="50">
        <v>235.5</v>
      </c>
      <c r="EY51" s="50">
        <v>236.1</v>
      </c>
      <c r="EZ51" s="50">
        <v>232.9</v>
      </c>
      <c r="FA51" s="50">
        <v>233.3</v>
      </c>
      <c r="FB51" s="50">
        <v>231.1</v>
      </c>
      <c r="FC51" s="50">
        <v>233.7</v>
      </c>
      <c r="FD51" s="50">
        <v>234.2</v>
      </c>
      <c r="FE51" s="50">
        <v>234.5</v>
      </c>
      <c r="FF51" s="50">
        <v>233.9</v>
      </c>
      <c r="FG51" s="50">
        <v>234.8</v>
      </c>
      <c r="FH51" s="50">
        <v>236.9</v>
      </c>
      <c r="FI51" s="50">
        <v>239.1</v>
      </c>
      <c r="FJ51" s="57">
        <v>239</v>
      </c>
      <c r="FK51" s="57">
        <v>239.1</v>
      </c>
      <c r="FL51" s="50">
        <f t="shared" si="15"/>
        <v>-4</v>
      </c>
      <c r="FM51" s="51">
        <f t="shared" si="6"/>
        <v>-1.6454134101192924E-2</v>
      </c>
      <c r="FN51" s="52">
        <v>175.4</v>
      </c>
      <c r="FO51" s="52">
        <v>167.9</v>
      </c>
      <c r="FP51" s="52">
        <v>118.5</v>
      </c>
      <c r="FQ51" s="52">
        <v>147</v>
      </c>
      <c r="FR51" s="52">
        <v>165.4</v>
      </c>
      <c r="FS51" s="52">
        <v>163.80000000000001</v>
      </c>
      <c r="FT51" s="52">
        <v>164.2</v>
      </c>
      <c r="FU51" s="52">
        <v>165.3</v>
      </c>
      <c r="FV51" s="52">
        <v>167.9</v>
      </c>
      <c r="FW51" s="52">
        <v>161.80000000000001</v>
      </c>
      <c r="FX51" s="52">
        <v>161.1</v>
      </c>
      <c r="FY51" s="52">
        <v>162.9</v>
      </c>
      <c r="FZ51" s="52">
        <v>163.69999999999999</v>
      </c>
      <c r="GA51" s="52">
        <v>167.6</v>
      </c>
      <c r="GB51" s="52">
        <v>166.3</v>
      </c>
      <c r="GC51" s="52">
        <v>166.1</v>
      </c>
      <c r="GD51" s="52">
        <v>170.1</v>
      </c>
      <c r="GE51" s="52">
        <v>172.5</v>
      </c>
      <c r="GF51" s="52">
        <v>171.2</v>
      </c>
      <c r="GG51" s="52">
        <v>170.6</v>
      </c>
      <c r="GH51" s="57">
        <v>167</v>
      </c>
      <c r="GI51" s="57">
        <v>170</v>
      </c>
      <c r="GJ51" s="50">
        <f t="shared" si="16"/>
        <v>-5.4000000000000057</v>
      </c>
      <c r="GK51" s="51">
        <f t="shared" si="7"/>
        <v>-3.078677309007985E-2</v>
      </c>
      <c r="GL51" s="50">
        <v>354.9</v>
      </c>
      <c r="GM51" s="50">
        <v>356.9</v>
      </c>
      <c r="GN51" s="50">
        <v>345.8</v>
      </c>
      <c r="GO51" s="50">
        <v>336.1</v>
      </c>
      <c r="GP51" s="50">
        <v>340.1</v>
      </c>
      <c r="GQ51" s="50">
        <v>346.1</v>
      </c>
      <c r="GR51" s="50">
        <v>347.5</v>
      </c>
      <c r="GS51" s="50">
        <v>350.5</v>
      </c>
      <c r="GT51" s="50">
        <v>347.8</v>
      </c>
      <c r="GU51" s="50">
        <v>342.3</v>
      </c>
      <c r="GV51" s="50">
        <v>342.5</v>
      </c>
      <c r="GW51" s="50">
        <v>341.1</v>
      </c>
      <c r="GX51" s="50">
        <v>340.9</v>
      </c>
      <c r="GY51" s="50">
        <v>340.8</v>
      </c>
      <c r="GZ51" s="50">
        <v>342</v>
      </c>
      <c r="HA51" s="50">
        <v>341.6</v>
      </c>
      <c r="HB51" s="50">
        <v>343.4</v>
      </c>
      <c r="HC51" s="50">
        <v>342.8</v>
      </c>
      <c r="HD51" s="50">
        <v>343.2</v>
      </c>
      <c r="HE51" s="50">
        <v>346.7</v>
      </c>
      <c r="HF51" s="57">
        <v>345.5</v>
      </c>
      <c r="HG51" s="57">
        <v>345.5</v>
      </c>
      <c r="HH51" s="50">
        <f t="shared" si="17"/>
        <v>-9.3999999999999773</v>
      </c>
      <c r="HI51" s="51">
        <f t="shared" si="8"/>
        <v>-2.648633417864181E-2</v>
      </c>
    </row>
    <row r="52" spans="1:217" ht="15" thickBot="1">
      <c r="A52" s="45" t="s">
        <v>164</v>
      </c>
      <c r="B52" s="46">
        <v>1973</v>
      </c>
      <c r="C52" s="46">
        <v>1942.5</v>
      </c>
      <c r="D52" s="46">
        <v>1689.7</v>
      </c>
      <c r="E52" s="46">
        <v>1715.8</v>
      </c>
      <c r="F52" s="46">
        <v>1772.8</v>
      </c>
      <c r="G52" s="46">
        <v>1790.5</v>
      </c>
      <c r="H52" s="46">
        <v>1806.7</v>
      </c>
      <c r="I52" s="46">
        <v>1816</v>
      </c>
      <c r="J52" s="46">
        <v>1825.8</v>
      </c>
      <c r="K52" s="46">
        <v>1825.7</v>
      </c>
      <c r="L52" s="46">
        <v>1798.2</v>
      </c>
      <c r="M52" s="46">
        <v>1805.2</v>
      </c>
      <c r="N52" s="47">
        <v>1820.5</v>
      </c>
      <c r="O52" s="47">
        <v>1840.1</v>
      </c>
      <c r="P52" s="48">
        <v>1843.8</v>
      </c>
      <c r="Q52" s="48">
        <v>1848.5</v>
      </c>
      <c r="R52" s="48">
        <v>1854.1</v>
      </c>
      <c r="S52" s="48">
        <v>1871.9</v>
      </c>
      <c r="T52" s="48">
        <v>1880.8</v>
      </c>
      <c r="U52" s="49">
        <v>1881.5</v>
      </c>
      <c r="V52" s="49">
        <v>1887.9</v>
      </c>
      <c r="W52" s="49">
        <v>1897.9</v>
      </c>
      <c r="X52" s="50">
        <f t="shared" si="9"/>
        <v>-75.099999999999909</v>
      </c>
      <c r="Y52" s="51">
        <f t="shared" si="0"/>
        <v>-3.8063862138874763E-2</v>
      </c>
      <c r="Z52" s="52">
        <v>113.3</v>
      </c>
      <c r="AA52" s="52">
        <v>111.5</v>
      </c>
      <c r="AB52" s="52">
        <v>99.8</v>
      </c>
      <c r="AC52" s="52">
        <v>104.7</v>
      </c>
      <c r="AD52" s="52">
        <v>105.4</v>
      </c>
      <c r="AE52" s="52">
        <v>103.8</v>
      </c>
      <c r="AF52" s="52">
        <v>107.3</v>
      </c>
      <c r="AG52" s="52">
        <v>104.9</v>
      </c>
      <c r="AH52" s="52">
        <v>111</v>
      </c>
      <c r="AI52" s="52">
        <v>109.7</v>
      </c>
      <c r="AJ52" s="52">
        <v>109.6</v>
      </c>
      <c r="AK52" s="52">
        <v>109</v>
      </c>
      <c r="AL52" s="52">
        <v>108.9</v>
      </c>
      <c r="AM52" s="52">
        <v>108.9</v>
      </c>
      <c r="AN52" s="52">
        <v>108.5</v>
      </c>
      <c r="AO52" s="52">
        <v>109.1</v>
      </c>
      <c r="AP52" s="52">
        <v>107.9</v>
      </c>
      <c r="AQ52" s="52">
        <v>108.6</v>
      </c>
      <c r="AR52" s="52">
        <v>109.5</v>
      </c>
      <c r="AS52" s="52">
        <v>108.7</v>
      </c>
      <c r="AT52" s="53">
        <v>110.4</v>
      </c>
      <c r="AU52" s="53">
        <v>112.2</v>
      </c>
      <c r="AV52" s="50">
        <f t="shared" si="10"/>
        <v>-1.0999999999999943</v>
      </c>
      <c r="AW52" s="51">
        <f t="shared" si="1"/>
        <v>-9.7087378640776205E-3</v>
      </c>
      <c r="AX52" s="50">
        <v>195.8</v>
      </c>
      <c r="AY52" s="50">
        <v>194.7</v>
      </c>
      <c r="AZ52" s="50">
        <v>198</v>
      </c>
      <c r="BA52" s="50">
        <v>183.4</v>
      </c>
      <c r="BB52" s="50">
        <v>181.8</v>
      </c>
      <c r="BC52" s="50">
        <v>180.2</v>
      </c>
      <c r="BD52" s="50">
        <v>179.1</v>
      </c>
      <c r="BE52" s="50">
        <v>180.3</v>
      </c>
      <c r="BF52" s="50">
        <v>181.2</v>
      </c>
      <c r="BG52" s="50">
        <v>184.1</v>
      </c>
      <c r="BH52" s="50">
        <v>184.4</v>
      </c>
      <c r="BI52" s="50">
        <v>184.8</v>
      </c>
      <c r="BJ52" s="50">
        <v>184.5</v>
      </c>
      <c r="BK52" s="50">
        <v>183.9</v>
      </c>
      <c r="BL52" s="50">
        <v>182.7</v>
      </c>
      <c r="BM52" s="50">
        <v>183</v>
      </c>
      <c r="BN52" s="50">
        <v>183.2</v>
      </c>
      <c r="BO52" s="50">
        <v>183.9</v>
      </c>
      <c r="BP52" s="50">
        <v>184.5</v>
      </c>
      <c r="BQ52" s="50">
        <v>183.8</v>
      </c>
      <c r="BR52" s="53">
        <v>185.4</v>
      </c>
      <c r="BS52" s="53">
        <v>186.1</v>
      </c>
      <c r="BT52" s="50">
        <f t="shared" si="11"/>
        <v>-9.7000000000000171</v>
      </c>
      <c r="BU52" s="51">
        <f t="shared" si="2"/>
        <v>-8.5613415710503238E-2</v>
      </c>
      <c r="BV52" s="52">
        <v>361.7</v>
      </c>
      <c r="BW52" s="52">
        <v>358.2</v>
      </c>
      <c r="BX52" s="52">
        <v>329.7</v>
      </c>
      <c r="BY52" s="52">
        <v>336.4</v>
      </c>
      <c r="BZ52" s="52">
        <v>342</v>
      </c>
      <c r="CA52" s="52">
        <v>344.9</v>
      </c>
      <c r="CB52" s="52">
        <v>347.6</v>
      </c>
      <c r="CC52" s="52">
        <v>350.1</v>
      </c>
      <c r="CD52" s="52">
        <v>354.6</v>
      </c>
      <c r="CE52" s="52">
        <v>356.9</v>
      </c>
      <c r="CF52" s="52">
        <v>356.6</v>
      </c>
      <c r="CG52" s="52">
        <v>358.2</v>
      </c>
      <c r="CH52" s="52">
        <v>360.2</v>
      </c>
      <c r="CI52" s="52">
        <v>361.2</v>
      </c>
      <c r="CJ52" s="52">
        <v>360</v>
      </c>
      <c r="CK52" s="52">
        <v>360.1</v>
      </c>
      <c r="CL52" s="52">
        <v>362.4</v>
      </c>
      <c r="CM52" s="52">
        <v>359</v>
      </c>
      <c r="CN52" s="52">
        <v>359.4</v>
      </c>
      <c r="CO52" s="52">
        <v>360.5</v>
      </c>
      <c r="CP52" s="53">
        <v>364.1</v>
      </c>
      <c r="CQ52" s="53">
        <v>366.2</v>
      </c>
      <c r="CR52" s="50">
        <f t="shared" si="12"/>
        <v>4.5</v>
      </c>
      <c r="CS52" s="51">
        <f t="shared" si="3"/>
        <v>1.2441249654409733E-2</v>
      </c>
      <c r="CT52" s="50">
        <v>105.7</v>
      </c>
      <c r="CU52" s="50">
        <v>103.6</v>
      </c>
      <c r="CV52" s="50">
        <v>97.4</v>
      </c>
      <c r="CW52" s="50">
        <v>97.2</v>
      </c>
      <c r="CX52" s="50">
        <v>98.5</v>
      </c>
      <c r="CY52" s="50">
        <v>99</v>
      </c>
      <c r="CZ52" s="50">
        <v>99.6</v>
      </c>
      <c r="DA52" s="50">
        <v>101</v>
      </c>
      <c r="DB52" s="50">
        <v>100.3</v>
      </c>
      <c r="DC52" s="50">
        <v>100.8</v>
      </c>
      <c r="DD52" s="50">
        <v>101.3</v>
      </c>
      <c r="DE52" s="50">
        <v>102.2</v>
      </c>
      <c r="DF52" s="50">
        <v>103.1</v>
      </c>
      <c r="DG52" s="50">
        <v>103.7</v>
      </c>
      <c r="DH52" s="50">
        <v>104.4</v>
      </c>
      <c r="DI52" s="50">
        <v>105.1</v>
      </c>
      <c r="DJ52" s="50">
        <v>104.8</v>
      </c>
      <c r="DK52" s="50">
        <v>106.6</v>
      </c>
      <c r="DL52" s="50">
        <v>106.4</v>
      </c>
      <c r="DM52" s="50">
        <v>105.5</v>
      </c>
      <c r="DN52" s="53">
        <v>105</v>
      </c>
      <c r="DO52" s="53">
        <v>105.3</v>
      </c>
      <c r="DP52" s="50">
        <f t="shared" si="13"/>
        <v>-0.40000000000000568</v>
      </c>
      <c r="DQ52" s="51">
        <f t="shared" si="4"/>
        <v>-3.7842951750237056E-3</v>
      </c>
      <c r="DR52" s="52">
        <v>257.39999999999998</v>
      </c>
      <c r="DS52" s="52">
        <v>235.2</v>
      </c>
      <c r="DT52" s="52">
        <v>234.7</v>
      </c>
      <c r="DU52" s="52">
        <v>235.1</v>
      </c>
      <c r="DV52" s="52">
        <v>237.1</v>
      </c>
      <c r="DW52" s="52">
        <v>238.4</v>
      </c>
      <c r="DX52" s="52">
        <v>239.1</v>
      </c>
      <c r="DY52" s="52">
        <v>240.4</v>
      </c>
      <c r="DZ52" s="52">
        <v>244.7</v>
      </c>
      <c r="EA52" s="52">
        <v>243.8</v>
      </c>
      <c r="EB52" s="52">
        <v>246.8</v>
      </c>
      <c r="EC52" s="52">
        <v>245.7</v>
      </c>
      <c r="ED52" s="52">
        <v>246.8</v>
      </c>
      <c r="EE52" s="52">
        <v>248.1</v>
      </c>
      <c r="EF52" s="52">
        <v>249.5</v>
      </c>
      <c r="EG52" s="52">
        <v>252.6</v>
      </c>
      <c r="EH52" s="52">
        <v>253.1</v>
      </c>
      <c r="EI52" s="52">
        <v>252.9</v>
      </c>
      <c r="EJ52" s="52">
        <v>254.9</v>
      </c>
      <c r="EK52" s="52">
        <v>258.3</v>
      </c>
      <c r="EL52" s="53">
        <v>260.60000000000002</v>
      </c>
      <c r="EM52" s="53">
        <v>262.2</v>
      </c>
      <c r="EN52" s="50">
        <f t="shared" si="14"/>
        <v>4.8000000000000114</v>
      </c>
      <c r="EO52" s="51">
        <f t="shared" si="5"/>
        <v>1.8648018648018693E-2</v>
      </c>
      <c r="EP52" s="50">
        <v>315.39999999999998</v>
      </c>
      <c r="EQ52" s="50">
        <v>302.39999999999998</v>
      </c>
      <c r="ER52" s="50">
        <v>270.39999999999998</v>
      </c>
      <c r="ES52" s="50">
        <v>279.2</v>
      </c>
      <c r="ET52" s="50">
        <v>286.2</v>
      </c>
      <c r="EU52" s="50">
        <v>290.7</v>
      </c>
      <c r="EV52" s="50">
        <v>290.8</v>
      </c>
      <c r="EW52" s="50">
        <v>292.39999999999998</v>
      </c>
      <c r="EX52" s="50">
        <v>292</v>
      </c>
      <c r="EY52" s="50">
        <v>293.5</v>
      </c>
      <c r="EZ52" s="50">
        <v>291.89999999999998</v>
      </c>
      <c r="FA52" s="50">
        <v>294.10000000000002</v>
      </c>
      <c r="FB52" s="50">
        <v>295.10000000000002</v>
      </c>
      <c r="FC52" s="50">
        <v>297.39999999999998</v>
      </c>
      <c r="FD52" s="50">
        <v>297.10000000000002</v>
      </c>
      <c r="FE52" s="50">
        <v>298.2</v>
      </c>
      <c r="FF52" s="50">
        <v>299</v>
      </c>
      <c r="FG52" s="50">
        <v>298.3</v>
      </c>
      <c r="FH52" s="50">
        <v>298.7</v>
      </c>
      <c r="FI52" s="50">
        <v>297.89999999999998</v>
      </c>
      <c r="FJ52" s="53">
        <v>297.3</v>
      </c>
      <c r="FK52" s="53">
        <v>297.10000000000002</v>
      </c>
      <c r="FL52" s="50">
        <f t="shared" si="15"/>
        <v>-18.299999999999955</v>
      </c>
      <c r="FM52" s="51">
        <f t="shared" si="6"/>
        <v>-5.8021559923906008E-2</v>
      </c>
      <c r="FN52" s="52">
        <v>216.3</v>
      </c>
      <c r="FO52" s="52">
        <v>208.4</v>
      </c>
      <c r="FP52" s="52">
        <v>95.3</v>
      </c>
      <c r="FQ52" s="52">
        <v>111.5</v>
      </c>
      <c r="FR52" s="52">
        <v>146.9</v>
      </c>
      <c r="FS52" s="52">
        <v>154.30000000000001</v>
      </c>
      <c r="FT52" s="52">
        <v>158</v>
      </c>
      <c r="FU52" s="52">
        <v>160.1</v>
      </c>
      <c r="FV52" s="52">
        <v>163.4</v>
      </c>
      <c r="FW52" s="52">
        <v>165.2</v>
      </c>
      <c r="FX52" s="52">
        <v>136.80000000000001</v>
      </c>
      <c r="FY52" s="52">
        <v>139</v>
      </c>
      <c r="FZ52" s="52">
        <v>148.80000000000001</v>
      </c>
      <c r="GA52" s="52">
        <v>162</v>
      </c>
      <c r="GB52" s="52">
        <v>163.6</v>
      </c>
      <c r="GC52" s="52">
        <v>162.5</v>
      </c>
      <c r="GD52" s="52">
        <v>163.80000000000001</v>
      </c>
      <c r="GE52" s="52">
        <v>169.9</v>
      </c>
      <c r="GF52" s="52">
        <v>171.1</v>
      </c>
      <c r="GG52" s="52">
        <v>173.3</v>
      </c>
      <c r="GH52" s="53">
        <v>176.9</v>
      </c>
      <c r="GI52" s="53">
        <v>181</v>
      </c>
      <c r="GJ52" s="50">
        <f t="shared" si="16"/>
        <v>-35.300000000000011</v>
      </c>
      <c r="GK52" s="51">
        <f t="shared" si="7"/>
        <v>-0.16319926028663898</v>
      </c>
      <c r="GL52" s="50">
        <v>300</v>
      </c>
      <c r="GM52" s="50">
        <v>300.7</v>
      </c>
      <c r="GN52" s="50">
        <v>287.39999999999998</v>
      </c>
      <c r="GO52" s="50">
        <v>278.60000000000002</v>
      </c>
      <c r="GP52" s="50">
        <v>276.5</v>
      </c>
      <c r="GQ52" s="50">
        <v>281.3</v>
      </c>
      <c r="GR52" s="50">
        <v>287.2</v>
      </c>
      <c r="GS52" s="50">
        <v>287</v>
      </c>
      <c r="GT52" s="50">
        <v>279.7</v>
      </c>
      <c r="GU52" s="50">
        <v>275.3</v>
      </c>
      <c r="GV52" s="50">
        <v>274.5</v>
      </c>
      <c r="GW52" s="50">
        <v>275</v>
      </c>
      <c r="GX52" s="50">
        <v>275.10000000000002</v>
      </c>
      <c r="GY52" s="50">
        <v>276.5</v>
      </c>
      <c r="GZ52" s="50">
        <v>278.89999999999998</v>
      </c>
      <c r="HA52" s="50">
        <v>278.8</v>
      </c>
      <c r="HB52" s="50">
        <v>279.39999999999998</v>
      </c>
      <c r="HC52" s="50">
        <v>290.5</v>
      </c>
      <c r="HD52" s="50">
        <v>293.39999999999998</v>
      </c>
      <c r="HE52" s="50">
        <v>290.60000000000002</v>
      </c>
      <c r="HF52" s="53">
        <v>285.89999999999998</v>
      </c>
      <c r="HG52" s="53">
        <v>285.5</v>
      </c>
      <c r="HH52" s="50">
        <f t="shared" si="17"/>
        <v>-14.5</v>
      </c>
      <c r="HI52" s="51">
        <f t="shared" si="8"/>
        <v>-4.8333333333333332E-2</v>
      </c>
    </row>
    <row r="53" spans="1:217" ht="15" thickBot="1">
      <c r="A53" s="54" t="s">
        <v>165</v>
      </c>
      <c r="B53" s="46">
        <v>6092.6</v>
      </c>
      <c r="C53" s="46">
        <v>6038.3</v>
      </c>
      <c r="D53" s="46">
        <v>4993.1000000000004</v>
      </c>
      <c r="E53" s="46">
        <v>5201.5</v>
      </c>
      <c r="F53" s="55">
        <v>5428</v>
      </c>
      <c r="G53" s="46">
        <v>5518.4</v>
      </c>
      <c r="H53" s="46">
        <v>5578.4</v>
      </c>
      <c r="I53" s="46">
        <v>5603.3</v>
      </c>
      <c r="J53" s="46">
        <v>5616.6</v>
      </c>
      <c r="K53" s="46">
        <v>5637.8</v>
      </c>
      <c r="L53" s="46">
        <v>5602.4</v>
      </c>
      <c r="M53" s="46">
        <v>5640.1</v>
      </c>
      <c r="N53" s="47">
        <v>5654.5</v>
      </c>
      <c r="O53" s="47">
        <v>5670.9</v>
      </c>
      <c r="P53" s="48">
        <v>5665.7</v>
      </c>
      <c r="Q53" s="48">
        <v>5685.4</v>
      </c>
      <c r="R53" s="48">
        <v>5703</v>
      </c>
      <c r="S53" s="48">
        <v>5737.9</v>
      </c>
      <c r="T53" s="48">
        <v>5741.6</v>
      </c>
      <c r="U53" s="56">
        <v>5741.7</v>
      </c>
      <c r="V53" s="56">
        <v>5768.3</v>
      </c>
      <c r="W53" s="56">
        <v>5781.8</v>
      </c>
      <c r="X53" s="50">
        <f t="shared" si="9"/>
        <v>-310.80000000000018</v>
      </c>
      <c r="Y53" s="51">
        <f t="shared" si="0"/>
        <v>-5.1012703935922291E-2</v>
      </c>
      <c r="Z53" s="52">
        <v>264.60000000000002</v>
      </c>
      <c r="AA53" s="52">
        <v>259.60000000000002</v>
      </c>
      <c r="AB53" s="52">
        <v>158.4</v>
      </c>
      <c r="AC53" s="52">
        <v>231.3</v>
      </c>
      <c r="AD53" s="52">
        <v>243.1</v>
      </c>
      <c r="AE53" s="52">
        <v>240.4</v>
      </c>
      <c r="AF53" s="52">
        <v>244.9</v>
      </c>
      <c r="AG53" s="52">
        <v>248</v>
      </c>
      <c r="AH53" s="52">
        <v>249.5</v>
      </c>
      <c r="AI53" s="52">
        <v>251</v>
      </c>
      <c r="AJ53" s="52">
        <v>251.4</v>
      </c>
      <c r="AK53" s="52">
        <v>251.6</v>
      </c>
      <c r="AL53" s="52">
        <v>252.3</v>
      </c>
      <c r="AM53" s="52">
        <v>252.7</v>
      </c>
      <c r="AN53" s="52">
        <v>253.4</v>
      </c>
      <c r="AO53" s="52">
        <v>249.4</v>
      </c>
      <c r="AP53" s="52">
        <v>245.9</v>
      </c>
      <c r="AQ53" s="52">
        <v>243.6</v>
      </c>
      <c r="AR53" s="52">
        <v>245.6</v>
      </c>
      <c r="AS53" s="52">
        <v>246</v>
      </c>
      <c r="AT53" s="57">
        <v>246.1</v>
      </c>
      <c r="AU53" s="57">
        <v>246</v>
      </c>
      <c r="AV53" s="50">
        <f t="shared" si="10"/>
        <v>-18.600000000000023</v>
      </c>
      <c r="AW53" s="51">
        <f t="shared" si="1"/>
        <v>-7.029478458049894E-2</v>
      </c>
      <c r="AX53" s="50">
        <v>570.79999999999995</v>
      </c>
      <c r="AY53" s="50">
        <v>573.20000000000005</v>
      </c>
      <c r="AZ53" s="50">
        <v>575</v>
      </c>
      <c r="BA53" s="50">
        <v>500.9</v>
      </c>
      <c r="BB53" s="50">
        <v>538.70000000000005</v>
      </c>
      <c r="BC53" s="50">
        <v>537.70000000000005</v>
      </c>
      <c r="BD53" s="50">
        <v>536.1</v>
      </c>
      <c r="BE53" s="50">
        <v>536.4</v>
      </c>
      <c r="BF53" s="50">
        <v>536.9</v>
      </c>
      <c r="BG53" s="50">
        <v>537.20000000000005</v>
      </c>
      <c r="BH53" s="50">
        <v>538.70000000000005</v>
      </c>
      <c r="BI53" s="50">
        <v>537</v>
      </c>
      <c r="BJ53" s="50">
        <v>537.79999999999995</v>
      </c>
      <c r="BK53" s="50">
        <v>543.29999999999995</v>
      </c>
      <c r="BL53" s="50">
        <v>541.20000000000005</v>
      </c>
      <c r="BM53" s="50">
        <v>540.1</v>
      </c>
      <c r="BN53" s="50">
        <v>540.29999999999995</v>
      </c>
      <c r="BO53" s="50">
        <v>546.9</v>
      </c>
      <c r="BP53" s="50">
        <v>549.9</v>
      </c>
      <c r="BQ53" s="50">
        <v>549.6</v>
      </c>
      <c r="BR53" s="57">
        <v>551.79999999999995</v>
      </c>
      <c r="BS53" s="57">
        <v>553.1</v>
      </c>
      <c r="BT53" s="50">
        <f t="shared" si="11"/>
        <v>-17.699999999999932</v>
      </c>
      <c r="BU53" s="51">
        <f t="shared" si="2"/>
        <v>-6.6893424036280916E-2</v>
      </c>
      <c r="BV53" s="52">
        <v>1129.4000000000001</v>
      </c>
      <c r="BW53" s="52">
        <v>1129.0999999999999</v>
      </c>
      <c r="BX53" s="52">
        <v>940.5</v>
      </c>
      <c r="BY53" s="52">
        <v>976.6</v>
      </c>
      <c r="BZ53" s="60">
        <v>1020</v>
      </c>
      <c r="CA53" s="52">
        <v>1016.5</v>
      </c>
      <c r="CB53" s="52">
        <v>1034.3</v>
      </c>
      <c r="CC53" s="52">
        <v>1046.5</v>
      </c>
      <c r="CD53" s="52">
        <v>1053.4000000000001</v>
      </c>
      <c r="CE53" s="52">
        <v>1086.5</v>
      </c>
      <c r="CF53" s="52">
        <v>1093.2</v>
      </c>
      <c r="CG53" s="52">
        <v>1100.4000000000001</v>
      </c>
      <c r="CH53" s="52">
        <v>1100.7</v>
      </c>
      <c r="CI53" s="52">
        <v>1099.8</v>
      </c>
      <c r="CJ53" s="52">
        <v>1094.0999999999999</v>
      </c>
      <c r="CK53" s="52">
        <v>1094.7</v>
      </c>
      <c r="CL53" s="52">
        <v>1097</v>
      </c>
      <c r="CM53" s="52">
        <v>1097.7</v>
      </c>
      <c r="CN53" s="52">
        <v>1097.3</v>
      </c>
      <c r="CO53" s="52">
        <v>1101</v>
      </c>
      <c r="CP53" s="63">
        <v>1108.2</v>
      </c>
      <c r="CQ53" s="63">
        <v>1113.9000000000001</v>
      </c>
      <c r="CR53" s="50">
        <f t="shared" si="12"/>
        <v>-15.5</v>
      </c>
      <c r="CS53" s="51">
        <f t="shared" si="3"/>
        <v>-1.3724101292721799E-2</v>
      </c>
      <c r="CT53" s="50">
        <v>333.4</v>
      </c>
      <c r="CU53" s="50">
        <v>336.1</v>
      </c>
      <c r="CV53" s="50">
        <v>326.5</v>
      </c>
      <c r="CW53" s="50">
        <v>327.2</v>
      </c>
      <c r="CX53" s="50">
        <v>326.8</v>
      </c>
      <c r="CY53" s="50">
        <v>329.5</v>
      </c>
      <c r="CZ53" s="50">
        <v>330.8</v>
      </c>
      <c r="DA53" s="50">
        <v>331.6</v>
      </c>
      <c r="DB53" s="50">
        <v>330.8</v>
      </c>
      <c r="DC53" s="50">
        <v>323.60000000000002</v>
      </c>
      <c r="DD53" s="50">
        <v>323.7</v>
      </c>
      <c r="DE53" s="50">
        <v>323.3</v>
      </c>
      <c r="DF53" s="50">
        <v>323.3</v>
      </c>
      <c r="DG53" s="50">
        <v>322.3</v>
      </c>
      <c r="DH53" s="50">
        <v>325</v>
      </c>
      <c r="DI53" s="50">
        <v>326</v>
      </c>
      <c r="DJ53" s="50">
        <v>327</v>
      </c>
      <c r="DK53" s="50">
        <v>329.2</v>
      </c>
      <c r="DL53" s="50">
        <v>329.8</v>
      </c>
      <c r="DM53" s="50">
        <v>330.2</v>
      </c>
      <c r="DN53" s="57">
        <v>329</v>
      </c>
      <c r="DO53" s="57">
        <v>329.4</v>
      </c>
      <c r="DP53" s="50">
        <f t="shared" si="13"/>
        <v>-4</v>
      </c>
      <c r="DQ53" s="51">
        <f t="shared" si="4"/>
        <v>-1.199760047990402E-2</v>
      </c>
      <c r="DR53" s="52">
        <v>812.8</v>
      </c>
      <c r="DS53" s="52">
        <v>739.3</v>
      </c>
      <c r="DT53" s="52">
        <v>732.3</v>
      </c>
      <c r="DU53" s="52">
        <v>735.1</v>
      </c>
      <c r="DV53" s="52">
        <v>751.1</v>
      </c>
      <c r="DW53" s="52">
        <v>751</v>
      </c>
      <c r="DX53" s="52">
        <v>758.5</v>
      </c>
      <c r="DY53" s="52">
        <v>764.7</v>
      </c>
      <c r="DZ53" s="52">
        <v>765</v>
      </c>
      <c r="EA53" s="52">
        <v>753.6</v>
      </c>
      <c r="EB53" s="52">
        <v>758.1</v>
      </c>
      <c r="EC53" s="52">
        <v>771.6</v>
      </c>
      <c r="ED53" s="52">
        <v>769.8</v>
      </c>
      <c r="EE53" s="52">
        <v>767.2</v>
      </c>
      <c r="EF53" s="52">
        <v>764.8</v>
      </c>
      <c r="EG53" s="52">
        <v>767.1</v>
      </c>
      <c r="EH53" s="52">
        <v>768.1</v>
      </c>
      <c r="EI53" s="52">
        <v>771</v>
      </c>
      <c r="EJ53" s="52">
        <v>774.5</v>
      </c>
      <c r="EK53" s="52">
        <v>773.9</v>
      </c>
      <c r="EL53" s="57">
        <v>779.4</v>
      </c>
      <c r="EM53" s="57">
        <v>784.5</v>
      </c>
      <c r="EN53" s="50">
        <f t="shared" si="14"/>
        <v>-28.299999999999955</v>
      </c>
      <c r="EO53" s="51">
        <f t="shared" si="5"/>
        <v>-3.4817913385826717E-2</v>
      </c>
      <c r="EP53" s="50">
        <v>1308.5999999999999</v>
      </c>
      <c r="EQ53" s="50">
        <v>1293.4000000000001</v>
      </c>
      <c r="ER53" s="50">
        <v>1132.5999999999999</v>
      </c>
      <c r="ES53" s="50">
        <v>1155.0999999999999</v>
      </c>
      <c r="ET53" s="58">
        <v>1207.4000000000001</v>
      </c>
      <c r="EU53" s="50">
        <v>1220.4000000000001</v>
      </c>
      <c r="EV53" s="50">
        <v>1235</v>
      </c>
      <c r="EW53" s="50">
        <v>1231.5</v>
      </c>
      <c r="EX53" s="50">
        <v>1232.8</v>
      </c>
      <c r="EY53" s="50">
        <v>1239.8</v>
      </c>
      <c r="EZ53" s="50">
        <v>1223.8</v>
      </c>
      <c r="FA53" s="50">
        <v>1233.9000000000001</v>
      </c>
      <c r="FB53" s="50">
        <v>1231.2</v>
      </c>
      <c r="FC53" s="50">
        <v>1235.7</v>
      </c>
      <c r="FD53" s="50">
        <v>1232</v>
      </c>
      <c r="FE53" s="50">
        <v>1242.0999999999999</v>
      </c>
      <c r="FF53" s="50">
        <v>1244.5999999999999</v>
      </c>
      <c r="FG53" s="50">
        <v>1245</v>
      </c>
      <c r="FH53" s="50">
        <v>1247</v>
      </c>
      <c r="FI53" s="50">
        <v>1244.5999999999999</v>
      </c>
      <c r="FJ53" s="63">
        <v>1245.8</v>
      </c>
      <c r="FK53" s="63">
        <v>1243.8</v>
      </c>
      <c r="FL53" s="50">
        <f t="shared" si="15"/>
        <v>-64.799999999999955</v>
      </c>
      <c r="FM53" s="51">
        <f t="shared" si="6"/>
        <v>-4.9518569463548802E-2</v>
      </c>
      <c r="FN53" s="52">
        <v>584.20000000000005</v>
      </c>
      <c r="FO53" s="52">
        <v>553.20000000000005</v>
      </c>
      <c r="FP53" s="52">
        <v>237.5</v>
      </c>
      <c r="FQ53" s="52">
        <v>285.39999999999998</v>
      </c>
      <c r="FR53" s="52">
        <v>363.3</v>
      </c>
      <c r="FS53" s="52">
        <v>411.5</v>
      </c>
      <c r="FT53" s="52">
        <v>414.2</v>
      </c>
      <c r="FU53" s="52">
        <v>430.9</v>
      </c>
      <c r="FV53" s="52">
        <v>438.1</v>
      </c>
      <c r="FW53" s="52">
        <v>443.8</v>
      </c>
      <c r="FX53" s="52">
        <v>415.3</v>
      </c>
      <c r="FY53" s="52">
        <v>426.4</v>
      </c>
      <c r="FZ53" s="52">
        <v>441.4</v>
      </c>
      <c r="GA53" s="52">
        <v>446.5</v>
      </c>
      <c r="GB53" s="52">
        <v>448.9</v>
      </c>
      <c r="GC53" s="52">
        <v>458.7</v>
      </c>
      <c r="GD53" s="52">
        <v>458.6</v>
      </c>
      <c r="GE53" s="52">
        <v>475.3</v>
      </c>
      <c r="GF53" s="52">
        <v>467.8</v>
      </c>
      <c r="GG53" s="52">
        <v>476.6</v>
      </c>
      <c r="GH53" s="57">
        <v>488</v>
      </c>
      <c r="GI53" s="57">
        <v>490.1</v>
      </c>
      <c r="GJ53" s="50">
        <f t="shared" si="16"/>
        <v>-94.100000000000023</v>
      </c>
      <c r="GK53" s="51">
        <f t="shared" si="7"/>
        <v>-0.16107497432386172</v>
      </c>
      <c r="GL53" s="50">
        <v>709.2</v>
      </c>
      <c r="GM53" s="50">
        <v>706.9</v>
      </c>
      <c r="GN53" s="50">
        <v>687.3</v>
      </c>
      <c r="GO53" s="50">
        <v>680.7</v>
      </c>
      <c r="GP53" s="50">
        <v>678.1</v>
      </c>
      <c r="GQ53" s="50">
        <v>693.8</v>
      </c>
      <c r="GR53" s="50">
        <v>699.6</v>
      </c>
      <c r="GS53" s="50">
        <v>687</v>
      </c>
      <c r="GT53" s="50">
        <v>683.1</v>
      </c>
      <c r="GU53" s="50">
        <v>672.3</v>
      </c>
      <c r="GV53" s="50">
        <v>670.3</v>
      </c>
      <c r="GW53" s="50">
        <v>669.2</v>
      </c>
      <c r="GX53" s="50">
        <v>667.3</v>
      </c>
      <c r="GY53" s="50">
        <v>670.1</v>
      </c>
      <c r="GZ53" s="50">
        <v>671.9</v>
      </c>
      <c r="HA53" s="50">
        <v>672.4</v>
      </c>
      <c r="HB53" s="50">
        <v>683</v>
      </c>
      <c r="HC53" s="50">
        <v>687</v>
      </c>
      <c r="HD53" s="50">
        <v>686</v>
      </c>
      <c r="HE53" s="50">
        <v>675.6</v>
      </c>
      <c r="HF53" s="57">
        <v>673.4</v>
      </c>
      <c r="HG53" s="57">
        <v>673.6</v>
      </c>
      <c r="HH53" s="50">
        <f t="shared" si="17"/>
        <v>-35.600000000000023</v>
      </c>
      <c r="HI53" s="51">
        <f t="shared" si="8"/>
        <v>-5.0197405527354792E-2</v>
      </c>
    </row>
    <row r="54" spans="1:217" ht="15" thickBot="1">
      <c r="A54" s="45" t="s">
        <v>166</v>
      </c>
      <c r="B54" s="46">
        <v>507.2</v>
      </c>
      <c r="C54" s="46">
        <v>498.5</v>
      </c>
      <c r="D54" s="46">
        <v>410.3</v>
      </c>
      <c r="E54" s="46">
        <v>422.6</v>
      </c>
      <c r="F54" s="46">
        <v>446</v>
      </c>
      <c r="G54" s="46">
        <v>459.3</v>
      </c>
      <c r="H54" s="46">
        <v>465.9</v>
      </c>
      <c r="I54" s="46">
        <v>466.7</v>
      </c>
      <c r="J54" s="46">
        <v>468</v>
      </c>
      <c r="K54" s="46">
        <v>463.6</v>
      </c>
      <c r="L54" s="46">
        <v>457.8</v>
      </c>
      <c r="M54" s="46">
        <v>463.2</v>
      </c>
      <c r="N54" s="47">
        <v>464.6</v>
      </c>
      <c r="O54" s="47">
        <v>467.2</v>
      </c>
      <c r="P54" s="48">
        <v>467.9</v>
      </c>
      <c r="Q54" s="48">
        <v>469.3</v>
      </c>
      <c r="R54" s="48">
        <v>471.5</v>
      </c>
      <c r="S54" s="48">
        <v>477.1</v>
      </c>
      <c r="T54" s="48">
        <v>478.3</v>
      </c>
      <c r="U54" s="49">
        <v>481.3</v>
      </c>
      <c r="V54" s="49">
        <v>479.8</v>
      </c>
      <c r="W54" s="49">
        <v>482.1</v>
      </c>
      <c r="X54" s="50">
        <f t="shared" si="9"/>
        <v>-25.099999999999966</v>
      </c>
      <c r="Y54" s="51">
        <f t="shared" si="0"/>
        <v>-4.9487381703469967E-2</v>
      </c>
      <c r="Z54" s="52">
        <v>20.3</v>
      </c>
      <c r="AA54" s="52">
        <v>20.100000000000001</v>
      </c>
      <c r="AB54" s="52">
        <v>17.7</v>
      </c>
      <c r="AC54" s="52">
        <v>17.899999999999999</v>
      </c>
      <c r="AD54" s="52">
        <v>18</v>
      </c>
      <c r="AE54" s="52">
        <v>18.399999999999999</v>
      </c>
      <c r="AF54" s="52">
        <v>18.3</v>
      </c>
      <c r="AG54" s="52">
        <v>18.7</v>
      </c>
      <c r="AH54" s="52">
        <v>19</v>
      </c>
      <c r="AI54" s="52">
        <v>19.5</v>
      </c>
      <c r="AJ54" s="52">
        <v>19.7</v>
      </c>
      <c r="AK54" s="52">
        <v>19.7</v>
      </c>
      <c r="AL54" s="52">
        <v>19.899999999999999</v>
      </c>
      <c r="AM54" s="52">
        <v>20.5</v>
      </c>
      <c r="AN54" s="52">
        <v>21.2</v>
      </c>
      <c r="AO54" s="52">
        <v>21.2</v>
      </c>
      <c r="AP54" s="52">
        <v>21.4</v>
      </c>
      <c r="AQ54" s="52">
        <v>21.1</v>
      </c>
      <c r="AR54" s="52">
        <v>21.2</v>
      </c>
      <c r="AS54" s="52">
        <v>21.2</v>
      </c>
      <c r="AT54" s="53">
        <v>21.1</v>
      </c>
      <c r="AU54" s="53">
        <v>21.4</v>
      </c>
      <c r="AV54" s="50">
        <f t="shared" si="10"/>
        <v>1.0999999999999979</v>
      </c>
      <c r="AW54" s="51">
        <f t="shared" si="1"/>
        <v>5.4187192118226493E-2</v>
      </c>
      <c r="AX54" s="50">
        <v>39.799999999999997</v>
      </c>
      <c r="AY54" s="50">
        <v>39.4</v>
      </c>
      <c r="AZ54" s="50">
        <v>39.9</v>
      </c>
      <c r="BA54" s="50">
        <v>37.200000000000003</v>
      </c>
      <c r="BB54" s="50">
        <v>38.4</v>
      </c>
      <c r="BC54" s="50">
        <v>39.700000000000003</v>
      </c>
      <c r="BD54" s="50">
        <v>38.700000000000003</v>
      </c>
      <c r="BE54" s="50">
        <v>38.700000000000003</v>
      </c>
      <c r="BF54" s="50">
        <v>38.9</v>
      </c>
      <c r="BG54" s="50">
        <v>37.9</v>
      </c>
      <c r="BH54" s="50">
        <v>37.700000000000003</v>
      </c>
      <c r="BI54" s="50">
        <v>37.799999999999997</v>
      </c>
      <c r="BJ54" s="50">
        <v>38</v>
      </c>
      <c r="BK54" s="50">
        <v>38.4</v>
      </c>
      <c r="BL54" s="50">
        <v>38.700000000000003</v>
      </c>
      <c r="BM54" s="50">
        <v>39.200000000000003</v>
      </c>
      <c r="BN54" s="50">
        <v>39.5</v>
      </c>
      <c r="BO54" s="50">
        <v>40.5</v>
      </c>
      <c r="BP54" s="50">
        <v>39.9</v>
      </c>
      <c r="BQ54" s="50">
        <v>40.299999999999997</v>
      </c>
      <c r="BR54" s="53">
        <v>40.6</v>
      </c>
      <c r="BS54" s="53">
        <v>40.799999999999997</v>
      </c>
      <c r="BT54" s="50">
        <f t="shared" si="11"/>
        <v>1</v>
      </c>
      <c r="BU54" s="51">
        <f t="shared" si="2"/>
        <v>4.926108374384236E-2</v>
      </c>
      <c r="BV54" s="52">
        <v>77.099999999999994</v>
      </c>
      <c r="BW54" s="52">
        <v>78.099999999999994</v>
      </c>
      <c r="BX54" s="52">
        <v>65.5</v>
      </c>
      <c r="BY54" s="52">
        <v>66.400000000000006</v>
      </c>
      <c r="BZ54" s="52">
        <v>69.5</v>
      </c>
      <c r="CA54" s="52">
        <v>70.900000000000006</v>
      </c>
      <c r="CB54" s="52">
        <v>71.5</v>
      </c>
      <c r="CC54" s="52">
        <v>71.900000000000006</v>
      </c>
      <c r="CD54" s="52">
        <v>73.3</v>
      </c>
      <c r="CE54" s="52">
        <v>73</v>
      </c>
      <c r="CF54" s="52">
        <v>73.2</v>
      </c>
      <c r="CG54" s="52">
        <v>74.400000000000006</v>
      </c>
      <c r="CH54" s="52">
        <v>74.2</v>
      </c>
      <c r="CI54" s="52">
        <v>74.7</v>
      </c>
      <c r="CJ54" s="52">
        <v>73.400000000000006</v>
      </c>
      <c r="CK54" s="52">
        <v>73</v>
      </c>
      <c r="CL54" s="52">
        <v>74.3</v>
      </c>
      <c r="CM54" s="52">
        <v>74.900000000000006</v>
      </c>
      <c r="CN54" s="52">
        <v>74.8</v>
      </c>
      <c r="CO54" s="52">
        <v>75.2</v>
      </c>
      <c r="CP54" s="53">
        <v>75.2</v>
      </c>
      <c r="CQ54" s="53">
        <v>75.3</v>
      </c>
      <c r="CR54" s="50">
        <f t="shared" si="12"/>
        <v>-1.7999999999999972</v>
      </c>
      <c r="CS54" s="51">
        <f t="shared" si="3"/>
        <v>-2.3346303501945491E-2</v>
      </c>
      <c r="CT54" s="50">
        <v>35.700000000000003</v>
      </c>
      <c r="CU54" s="50">
        <v>35.6</v>
      </c>
      <c r="CV54" s="50">
        <v>33.799999999999997</v>
      </c>
      <c r="CW54" s="50">
        <v>34.1</v>
      </c>
      <c r="CX54" s="50">
        <v>34.5</v>
      </c>
      <c r="CY54" s="50">
        <v>35.6</v>
      </c>
      <c r="CZ54" s="50">
        <v>35.700000000000003</v>
      </c>
      <c r="DA54" s="50">
        <v>35.6</v>
      </c>
      <c r="DB54" s="50">
        <v>35.4</v>
      </c>
      <c r="DC54" s="50">
        <v>34.200000000000003</v>
      </c>
      <c r="DD54" s="50">
        <v>34.299999999999997</v>
      </c>
      <c r="DE54" s="50">
        <v>34.200000000000003</v>
      </c>
      <c r="DF54" s="50">
        <v>34.200000000000003</v>
      </c>
      <c r="DG54" s="50">
        <v>34.6</v>
      </c>
      <c r="DH54" s="50">
        <v>34.700000000000003</v>
      </c>
      <c r="DI54" s="50">
        <v>34.5</v>
      </c>
      <c r="DJ54" s="50">
        <v>34.5</v>
      </c>
      <c r="DK54" s="50">
        <v>34.5</v>
      </c>
      <c r="DL54" s="50">
        <v>34.4</v>
      </c>
      <c r="DM54" s="50">
        <v>34.200000000000003</v>
      </c>
      <c r="DN54" s="53">
        <v>34.1</v>
      </c>
      <c r="DO54" s="53">
        <v>34.200000000000003</v>
      </c>
      <c r="DP54" s="50">
        <f t="shared" si="13"/>
        <v>-1.5</v>
      </c>
      <c r="DQ54" s="51">
        <f t="shared" si="4"/>
        <v>-4.2016806722689072E-2</v>
      </c>
      <c r="DR54" s="52">
        <v>68.599999999999994</v>
      </c>
      <c r="DS54" s="52">
        <v>57.2</v>
      </c>
      <c r="DT54" s="52">
        <v>57.3</v>
      </c>
      <c r="DU54" s="52">
        <v>59.5</v>
      </c>
      <c r="DV54" s="52">
        <v>60.5</v>
      </c>
      <c r="DW54" s="52">
        <v>60.8</v>
      </c>
      <c r="DX54" s="52">
        <v>61.3</v>
      </c>
      <c r="DY54" s="52">
        <v>62.1</v>
      </c>
      <c r="DZ54" s="52">
        <v>63.6</v>
      </c>
      <c r="EA54" s="52">
        <v>65.8</v>
      </c>
      <c r="EB54" s="52">
        <v>65.2</v>
      </c>
      <c r="EC54" s="52">
        <v>63.8</v>
      </c>
      <c r="ED54" s="52">
        <v>64.400000000000006</v>
      </c>
      <c r="EE54" s="52">
        <v>64.400000000000006</v>
      </c>
      <c r="EF54" s="52">
        <v>64.900000000000006</v>
      </c>
      <c r="EG54" s="52">
        <v>65.5</v>
      </c>
      <c r="EH54" s="52">
        <v>64.400000000000006</v>
      </c>
      <c r="EI54" s="52">
        <v>64.7</v>
      </c>
      <c r="EJ54" s="52">
        <v>64.7</v>
      </c>
      <c r="EK54" s="52">
        <v>65.099999999999994</v>
      </c>
      <c r="EL54" s="53">
        <v>64.599999999999994</v>
      </c>
      <c r="EM54" s="53">
        <v>65.400000000000006</v>
      </c>
      <c r="EN54" s="50">
        <f t="shared" si="14"/>
        <v>-3.1999999999999886</v>
      </c>
      <c r="EO54" s="51">
        <f t="shared" si="5"/>
        <v>-4.6647230320699548E-2</v>
      </c>
      <c r="EP54" s="50">
        <v>110.4</v>
      </c>
      <c r="EQ54" s="50">
        <v>108.3</v>
      </c>
      <c r="ER54" s="50">
        <v>90.9</v>
      </c>
      <c r="ES54" s="50">
        <v>93.3</v>
      </c>
      <c r="ET54" s="50">
        <v>100</v>
      </c>
      <c r="EU54" s="50">
        <v>102.5</v>
      </c>
      <c r="EV54" s="50">
        <v>105.2</v>
      </c>
      <c r="EW54" s="50">
        <v>104.3</v>
      </c>
      <c r="EX54" s="50">
        <v>103.2</v>
      </c>
      <c r="EY54" s="50">
        <v>99.7</v>
      </c>
      <c r="EZ54" s="50">
        <v>98.5</v>
      </c>
      <c r="FA54" s="50">
        <v>100.4</v>
      </c>
      <c r="FB54" s="50">
        <v>99.9</v>
      </c>
      <c r="FC54" s="50">
        <v>100.8</v>
      </c>
      <c r="FD54" s="50">
        <v>100.1</v>
      </c>
      <c r="FE54" s="50">
        <v>101</v>
      </c>
      <c r="FF54" s="50">
        <v>101.9</v>
      </c>
      <c r="FG54" s="50">
        <v>102</v>
      </c>
      <c r="FH54" s="50">
        <v>102.2</v>
      </c>
      <c r="FI54" s="50">
        <v>101.9</v>
      </c>
      <c r="FJ54" s="53">
        <v>101.7</v>
      </c>
      <c r="FK54" s="53">
        <v>101.5</v>
      </c>
      <c r="FL54" s="50">
        <f t="shared" si="15"/>
        <v>-8.9000000000000057</v>
      </c>
      <c r="FM54" s="51">
        <f t="shared" si="6"/>
        <v>-8.061594202898556E-2</v>
      </c>
      <c r="FN54" s="52">
        <v>60.8</v>
      </c>
      <c r="FO54" s="52">
        <v>56.5</v>
      </c>
      <c r="FP54" s="52">
        <v>22.1</v>
      </c>
      <c r="FQ54" s="52">
        <v>28.5</v>
      </c>
      <c r="FR54" s="52">
        <v>39.700000000000003</v>
      </c>
      <c r="FS54" s="52">
        <v>44.8</v>
      </c>
      <c r="FT54" s="52">
        <v>46.8</v>
      </c>
      <c r="FU54" s="52">
        <v>46.8</v>
      </c>
      <c r="FV54" s="52">
        <v>46</v>
      </c>
      <c r="FW54" s="52">
        <v>46.1</v>
      </c>
      <c r="FX54" s="52">
        <v>43.4</v>
      </c>
      <c r="FY54" s="52">
        <v>45.9</v>
      </c>
      <c r="FZ54" s="52">
        <v>46.2</v>
      </c>
      <c r="GA54" s="52">
        <v>46.7</v>
      </c>
      <c r="GB54" s="52">
        <v>47.1</v>
      </c>
      <c r="GC54" s="52">
        <v>47.6</v>
      </c>
      <c r="GD54" s="52">
        <v>48.7</v>
      </c>
      <c r="GE54" s="52">
        <v>50.5</v>
      </c>
      <c r="GF54" s="52">
        <v>52.9</v>
      </c>
      <c r="GG54" s="52">
        <v>51.5</v>
      </c>
      <c r="GH54" s="53">
        <v>52</v>
      </c>
      <c r="GI54" s="53">
        <v>52.4</v>
      </c>
      <c r="GJ54" s="50">
        <f t="shared" si="16"/>
        <v>-8.3999999999999986</v>
      </c>
      <c r="GK54" s="51">
        <f t="shared" si="7"/>
        <v>-0.13815789473684209</v>
      </c>
      <c r="GL54" s="50">
        <v>65.5</v>
      </c>
      <c r="GM54" s="50">
        <v>65.3</v>
      </c>
      <c r="GN54" s="50">
        <v>64.3</v>
      </c>
      <c r="GO54" s="50">
        <v>63.8</v>
      </c>
      <c r="GP54" s="50">
        <v>62.6</v>
      </c>
      <c r="GQ54" s="50">
        <v>63.2</v>
      </c>
      <c r="GR54" s="50">
        <v>64.400000000000006</v>
      </c>
      <c r="GS54" s="50">
        <v>64</v>
      </c>
      <c r="GT54" s="50">
        <v>63.7</v>
      </c>
      <c r="GU54" s="50">
        <v>62.2</v>
      </c>
      <c r="GV54" s="50">
        <v>61.4</v>
      </c>
      <c r="GW54" s="50">
        <v>61.7</v>
      </c>
      <c r="GX54" s="50">
        <v>62</v>
      </c>
      <c r="GY54" s="50">
        <v>61.6</v>
      </c>
      <c r="GZ54" s="50">
        <v>61.9</v>
      </c>
      <c r="HA54" s="50">
        <v>61.4</v>
      </c>
      <c r="HB54" s="50">
        <v>61.2</v>
      </c>
      <c r="HC54" s="50">
        <v>63</v>
      </c>
      <c r="HD54" s="50">
        <v>62.6</v>
      </c>
      <c r="HE54" s="50">
        <v>66.099999999999994</v>
      </c>
      <c r="HF54" s="53">
        <v>64.400000000000006</v>
      </c>
      <c r="HG54" s="53">
        <v>64.5</v>
      </c>
      <c r="HH54" s="50">
        <f t="shared" si="17"/>
        <v>-1</v>
      </c>
      <c r="HI54" s="51">
        <f t="shared" si="8"/>
        <v>-1.5267175572519083E-2</v>
      </c>
    </row>
    <row r="55" spans="1:217" ht="15" thickBot="1">
      <c r="A55" s="45" t="s">
        <v>167</v>
      </c>
      <c r="B55" s="46">
        <v>2196.4</v>
      </c>
      <c r="C55" s="46">
        <v>2197.6999999999998</v>
      </c>
      <c r="D55" s="46">
        <v>1921.8</v>
      </c>
      <c r="E55" s="46">
        <v>1986.9</v>
      </c>
      <c r="F55" s="46">
        <v>2063.1999999999998</v>
      </c>
      <c r="G55" s="46">
        <v>2072.5</v>
      </c>
      <c r="H55" s="46">
        <v>2094.9</v>
      </c>
      <c r="I55" s="46">
        <v>2113.1</v>
      </c>
      <c r="J55" s="46">
        <v>2125.6999999999998</v>
      </c>
      <c r="K55" s="46">
        <v>2104.4</v>
      </c>
      <c r="L55" s="46">
        <v>2117.3000000000002</v>
      </c>
      <c r="M55" s="46">
        <v>2105</v>
      </c>
      <c r="N55" s="47">
        <v>2113</v>
      </c>
      <c r="O55" s="47">
        <v>2117.5</v>
      </c>
      <c r="P55" s="48">
        <v>2111.6</v>
      </c>
      <c r="Q55" s="48">
        <v>2112.5</v>
      </c>
      <c r="R55" s="48">
        <v>2119.3000000000002</v>
      </c>
      <c r="S55" s="48">
        <v>2134.6999999999998</v>
      </c>
      <c r="T55" s="48">
        <v>2142.8000000000002</v>
      </c>
      <c r="U55" s="49">
        <v>2150.8000000000002</v>
      </c>
      <c r="V55" s="49">
        <v>2153.9</v>
      </c>
      <c r="W55" s="49">
        <v>2158.5</v>
      </c>
      <c r="X55" s="50">
        <f t="shared" si="9"/>
        <v>-37.900000000000091</v>
      </c>
      <c r="Y55" s="51">
        <f t="shared" si="0"/>
        <v>-1.7255509014751452E-2</v>
      </c>
      <c r="Z55" s="52">
        <v>106.6</v>
      </c>
      <c r="AA55" s="52">
        <v>109</v>
      </c>
      <c r="AB55" s="52">
        <v>102.7</v>
      </c>
      <c r="AC55" s="52">
        <v>106.9</v>
      </c>
      <c r="AD55" s="52">
        <v>107.4</v>
      </c>
      <c r="AE55" s="52">
        <v>107.2</v>
      </c>
      <c r="AF55" s="52">
        <v>109.3</v>
      </c>
      <c r="AG55" s="52">
        <v>110.1</v>
      </c>
      <c r="AH55" s="52">
        <v>111.6</v>
      </c>
      <c r="AI55" s="52">
        <v>103.9</v>
      </c>
      <c r="AJ55" s="52">
        <v>105.5</v>
      </c>
      <c r="AK55" s="52">
        <v>103.1</v>
      </c>
      <c r="AL55" s="52">
        <v>105.8</v>
      </c>
      <c r="AM55" s="52">
        <v>107.9</v>
      </c>
      <c r="AN55" s="52">
        <v>108.7</v>
      </c>
      <c r="AO55" s="52">
        <v>106.6</v>
      </c>
      <c r="AP55" s="52">
        <v>107.1</v>
      </c>
      <c r="AQ55" s="52">
        <v>109.8</v>
      </c>
      <c r="AR55" s="52">
        <v>110.2</v>
      </c>
      <c r="AS55" s="52">
        <v>109.6</v>
      </c>
      <c r="AT55" s="53">
        <v>107.3</v>
      </c>
      <c r="AU55" s="53">
        <v>108.4</v>
      </c>
      <c r="AV55" s="50">
        <f t="shared" si="10"/>
        <v>1.8000000000000114</v>
      </c>
      <c r="AW55" s="51">
        <f t="shared" si="1"/>
        <v>1.6885553470919433E-2</v>
      </c>
      <c r="AX55" s="50">
        <v>257</v>
      </c>
      <c r="AY55" s="50">
        <v>258.39999999999998</v>
      </c>
      <c r="AZ55" s="50">
        <v>258.39999999999998</v>
      </c>
      <c r="BA55" s="50">
        <v>244.9</v>
      </c>
      <c r="BB55" s="50">
        <v>252.3</v>
      </c>
      <c r="BC55" s="50">
        <v>256.7</v>
      </c>
      <c r="BD55" s="50">
        <v>255.8</v>
      </c>
      <c r="BE55" s="50">
        <v>257.3</v>
      </c>
      <c r="BF55" s="50">
        <v>258.60000000000002</v>
      </c>
      <c r="BG55" s="50">
        <v>246.1</v>
      </c>
      <c r="BH55" s="50">
        <v>247.6</v>
      </c>
      <c r="BI55" s="50">
        <v>246</v>
      </c>
      <c r="BJ55" s="50">
        <v>245.6</v>
      </c>
      <c r="BK55" s="50">
        <v>247.5</v>
      </c>
      <c r="BL55" s="50">
        <v>245.4</v>
      </c>
      <c r="BM55" s="50">
        <v>246.4</v>
      </c>
      <c r="BN55" s="50">
        <v>247.7</v>
      </c>
      <c r="BO55" s="50">
        <v>249.2</v>
      </c>
      <c r="BP55" s="50">
        <v>249.3</v>
      </c>
      <c r="BQ55" s="50">
        <v>248.7</v>
      </c>
      <c r="BR55" s="53">
        <v>252.9</v>
      </c>
      <c r="BS55" s="53">
        <v>250.9</v>
      </c>
      <c r="BT55" s="50">
        <f t="shared" si="11"/>
        <v>-6.0999999999999943</v>
      </c>
      <c r="BU55" s="51">
        <f t="shared" si="2"/>
        <v>-5.7223264540337659E-2</v>
      </c>
      <c r="BV55" s="52">
        <v>410.5</v>
      </c>
      <c r="BW55" s="52">
        <v>408.7</v>
      </c>
      <c r="BX55" s="52">
        <v>376.6</v>
      </c>
      <c r="BY55" s="52">
        <v>388.2</v>
      </c>
      <c r="BZ55" s="52">
        <v>398</v>
      </c>
      <c r="CA55" s="52">
        <v>393.3</v>
      </c>
      <c r="CB55" s="52">
        <v>397.7</v>
      </c>
      <c r="CC55" s="52">
        <v>399.7</v>
      </c>
      <c r="CD55" s="52">
        <v>397.4</v>
      </c>
      <c r="CE55" s="52">
        <v>407</v>
      </c>
      <c r="CF55" s="52">
        <v>408.3</v>
      </c>
      <c r="CG55" s="52">
        <v>408</v>
      </c>
      <c r="CH55" s="52">
        <v>412.6</v>
      </c>
      <c r="CI55" s="52">
        <v>414</v>
      </c>
      <c r="CJ55" s="52">
        <v>412</v>
      </c>
      <c r="CK55" s="52">
        <v>414.5</v>
      </c>
      <c r="CL55" s="52">
        <v>415.9</v>
      </c>
      <c r="CM55" s="52">
        <v>415.5</v>
      </c>
      <c r="CN55" s="52">
        <v>417.7</v>
      </c>
      <c r="CO55" s="52">
        <v>420.5</v>
      </c>
      <c r="CP55" s="53">
        <v>422.2</v>
      </c>
      <c r="CQ55" s="53">
        <v>421.2</v>
      </c>
      <c r="CR55" s="50">
        <f t="shared" si="12"/>
        <v>10.699999999999989</v>
      </c>
      <c r="CS55" s="51">
        <f t="shared" si="3"/>
        <v>2.6065773447015807E-2</v>
      </c>
      <c r="CT55" s="50">
        <v>107.1</v>
      </c>
      <c r="CU55" s="50">
        <v>103.4</v>
      </c>
      <c r="CV55" s="50">
        <v>100</v>
      </c>
      <c r="CW55" s="50">
        <v>102.1</v>
      </c>
      <c r="CX55" s="50">
        <v>103.2</v>
      </c>
      <c r="CY55" s="50">
        <v>102.6</v>
      </c>
      <c r="CZ55" s="50">
        <v>103.2</v>
      </c>
      <c r="DA55" s="50">
        <v>103.9</v>
      </c>
      <c r="DB55" s="50">
        <v>105.4</v>
      </c>
      <c r="DC55" s="50">
        <v>106.1</v>
      </c>
      <c r="DD55" s="50">
        <v>106.3</v>
      </c>
      <c r="DE55" s="50">
        <v>105.7</v>
      </c>
      <c r="DF55" s="50">
        <v>105.6</v>
      </c>
      <c r="DG55" s="50">
        <v>106.7</v>
      </c>
      <c r="DH55" s="50">
        <v>105</v>
      </c>
      <c r="DI55" s="50">
        <v>103.8</v>
      </c>
      <c r="DJ55" s="50">
        <v>103.3</v>
      </c>
      <c r="DK55" s="50">
        <v>103</v>
      </c>
      <c r="DL55" s="50">
        <v>103.3</v>
      </c>
      <c r="DM55" s="50">
        <v>103.9</v>
      </c>
      <c r="DN55" s="53">
        <v>104.3</v>
      </c>
      <c r="DO55" s="53">
        <v>104.9</v>
      </c>
      <c r="DP55" s="50">
        <f t="shared" si="13"/>
        <v>-2.1999999999999886</v>
      </c>
      <c r="DQ55" s="51">
        <f t="shared" si="4"/>
        <v>-2.0541549953314555E-2</v>
      </c>
      <c r="DR55" s="52">
        <v>292.60000000000002</v>
      </c>
      <c r="DS55" s="52">
        <v>263.10000000000002</v>
      </c>
      <c r="DT55" s="52">
        <v>264.89999999999998</v>
      </c>
      <c r="DU55" s="52">
        <v>268.2</v>
      </c>
      <c r="DV55" s="52">
        <v>280.5</v>
      </c>
      <c r="DW55" s="52">
        <v>285.60000000000002</v>
      </c>
      <c r="DX55" s="52">
        <v>290.2</v>
      </c>
      <c r="DY55" s="52">
        <v>295.2</v>
      </c>
      <c r="DZ55" s="52">
        <v>296.2</v>
      </c>
      <c r="EA55" s="52">
        <v>285.3</v>
      </c>
      <c r="EB55" s="52">
        <v>287.39999999999998</v>
      </c>
      <c r="EC55" s="52">
        <v>286.3</v>
      </c>
      <c r="ED55" s="52">
        <v>287.10000000000002</v>
      </c>
      <c r="EE55" s="52">
        <v>287</v>
      </c>
      <c r="EF55" s="52">
        <v>283.60000000000002</v>
      </c>
      <c r="EG55" s="52">
        <v>283.10000000000002</v>
      </c>
      <c r="EH55" s="52">
        <v>283.89999999999998</v>
      </c>
      <c r="EI55" s="52">
        <v>284.10000000000002</v>
      </c>
      <c r="EJ55" s="52">
        <v>284.10000000000002</v>
      </c>
      <c r="EK55" s="52">
        <v>284.10000000000002</v>
      </c>
      <c r="EL55" s="53">
        <v>286.5</v>
      </c>
      <c r="EM55" s="53">
        <v>288.60000000000002</v>
      </c>
      <c r="EN55" s="50">
        <f t="shared" si="14"/>
        <v>-4</v>
      </c>
      <c r="EO55" s="51">
        <f t="shared" si="5"/>
        <v>-1.367053998632946E-2</v>
      </c>
      <c r="EP55" s="50">
        <v>261.10000000000002</v>
      </c>
      <c r="EQ55" s="50">
        <v>258.3</v>
      </c>
      <c r="ER55" s="50">
        <v>228.5</v>
      </c>
      <c r="ES55" s="50">
        <v>238.3</v>
      </c>
      <c r="ET55" s="50">
        <v>245.4</v>
      </c>
      <c r="EU55" s="50">
        <v>247.5</v>
      </c>
      <c r="EV55" s="50">
        <v>244.3</v>
      </c>
      <c r="EW55" s="50">
        <v>243.5</v>
      </c>
      <c r="EX55" s="50">
        <v>246.7</v>
      </c>
      <c r="EY55" s="50">
        <v>250.5</v>
      </c>
      <c r="EZ55" s="50">
        <v>251.6</v>
      </c>
      <c r="FA55" s="50">
        <v>251.3</v>
      </c>
      <c r="FB55" s="50">
        <v>252</v>
      </c>
      <c r="FC55" s="50">
        <v>252.2</v>
      </c>
      <c r="FD55" s="50">
        <v>254.9</v>
      </c>
      <c r="FE55" s="50">
        <v>254.7</v>
      </c>
      <c r="FF55" s="50">
        <v>256.8</v>
      </c>
      <c r="FG55" s="50">
        <v>257.3</v>
      </c>
      <c r="FH55" s="50">
        <v>254.1</v>
      </c>
      <c r="FI55" s="50">
        <v>255.9</v>
      </c>
      <c r="FJ55" s="53">
        <v>255.7</v>
      </c>
      <c r="FK55" s="53">
        <v>255.9</v>
      </c>
      <c r="FL55" s="50">
        <f t="shared" si="15"/>
        <v>-5.2000000000000171</v>
      </c>
      <c r="FM55" s="51">
        <f t="shared" si="6"/>
        <v>-1.9915741095365824E-2</v>
      </c>
      <c r="FN55" s="52">
        <v>273.39999999999998</v>
      </c>
      <c r="FO55" s="52">
        <v>267.7</v>
      </c>
      <c r="FP55" s="52">
        <v>139.9</v>
      </c>
      <c r="FQ55" s="52">
        <v>176.7</v>
      </c>
      <c r="FR55" s="52">
        <v>210.7</v>
      </c>
      <c r="FS55" s="52">
        <v>212.9</v>
      </c>
      <c r="FT55" s="52">
        <v>216.5</v>
      </c>
      <c r="FU55" s="52">
        <v>226</v>
      </c>
      <c r="FV55" s="52">
        <v>231.5</v>
      </c>
      <c r="FW55" s="52">
        <v>238</v>
      </c>
      <c r="FX55" s="52">
        <v>241.5</v>
      </c>
      <c r="FY55" s="52">
        <v>238.1</v>
      </c>
      <c r="FZ55" s="52">
        <v>235.7</v>
      </c>
      <c r="GA55" s="52">
        <v>234.6</v>
      </c>
      <c r="GB55" s="52">
        <v>233.5</v>
      </c>
      <c r="GC55" s="52">
        <v>236.7</v>
      </c>
      <c r="GD55" s="52">
        <v>235.7</v>
      </c>
      <c r="GE55" s="52">
        <v>243.3</v>
      </c>
      <c r="GF55" s="52">
        <v>246.3</v>
      </c>
      <c r="GG55" s="52">
        <v>250.8</v>
      </c>
      <c r="GH55" s="53">
        <v>247.6</v>
      </c>
      <c r="GI55" s="53">
        <v>250.1</v>
      </c>
      <c r="GJ55" s="50">
        <f t="shared" si="16"/>
        <v>-23.299999999999983</v>
      </c>
      <c r="GK55" s="51">
        <f t="shared" si="7"/>
        <v>-8.5223116313094316E-2</v>
      </c>
      <c r="GL55" s="50">
        <v>377.7</v>
      </c>
      <c r="GM55" s="50">
        <v>377.6</v>
      </c>
      <c r="GN55" s="50">
        <v>363.2</v>
      </c>
      <c r="GO55" s="50">
        <v>357</v>
      </c>
      <c r="GP55" s="50">
        <v>355.3</v>
      </c>
      <c r="GQ55" s="50">
        <v>355.6</v>
      </c>
      <c r="GR55" s="50">
        <v>366.3</v>
      </c>
      <c r="GS55" s="50">
        <v>363.6</v>
      </c>
      <c r="GT55" s="50">
        <v>364</v>
      </c>
      <c r="GU55" s="50">
        <v>364.5</v>
      </c>
      <c r="GV55" s="50">
        <v>365.9</v>
      </c>
      <c r="GW55" s="50">
        <v>362.3</v>
      </c>
      <c r="GX55" s="50">
        <v>364.5</v>
      </c>
      <c r="GY55" s="50">
        <v>365.2</v>
      </c>
      <c r="GZ55" s="50">
        <v>365.7</v>
      </c>
      <c r="HA55" s="50">
        <v>362.9</v>
      </c>
      <c r="HB55" s="50">
        <v>363.2</v>
      </c>
      <c r="HC55" s="50">
        <v>366.8</v>
      </c>
      <c r="HD55" s="50">
        <v>372.4</v>
      </c>
      <c r="HE55" s="50">
        <v>370.3</v>
      </c>
      <c r="HF55" s="53">
        <v>369.4</v>
      </c>
      <c r="HG55" s="53">
        <v>369.7</v>
      </c>
      <c r="HH55" s="50">
        <f t="shared" si="17"/>
        <v>-8</v>
      </c>
      <c r="HI55" s="51">
        <f t="shared" si="8"/>
        <v>-2.1180831347630394E-2</v>
      </c>
    </row>
    <row r="56" spans="1:217" ht="15" thickBot="1">
      <c r="A56" s="54" t="s">
        <v>168</v>
      </c>
      <c r="B56" s="46">
        <v>442.8</v>
      </c>
      <c r="C56" s="46">
        <v>441</v>
      </c>
      <c r="D56" s="46">
        <v>402.5</v>
      </c>
      <c r="E56" s="46">
        <v>406.8</v>
      </c>
      <c r="F56" s="55">
        <v>416.6</v>
      </c>
      <c r="G56" s="46">
        <v>419.2</v>
      </c>
      <c r="H56" s="46">
        <v>423.2</v>
      </c>
      <c r="I56" s="46">
        <v>429.6</v>
      </c>
      <c r="J56" s="46">
        <v>428.3</v>
      </c>
      <c r="K56" s="46">
        <v>429.6</v>
      </c>
      <c r="L56" s="46">
        <v>431.6</v>
      </c>
      <c r="M56" s="46">
        <v>432</v>
      </c>
      <c r="N56" s="47">
        <v>433</v>
      </c>
      <c r="O56" s="47">
        <v>435.3</v>
      </c>
      <c r="P56" s="48">
        <v>436.2</v>
      </c>
      <c r="Q56" s="48">
        <v>434.8</v>
      </c>
      <c r="R56" s="48">
        <v>435.9</v>
      </c>
      <c r="S56" s="48">
        <v>438.3</v>
      </c>
      <c r="T56" s="48">
        <v>437.2</v>
      </c>
      <c r="U56" s="56">
        <v>437.1</v>
      </c>
      <c r="V56" s="56">
        <v>437.9</v>
      </c>
      <c r="W56" s="56">
        <v>437.4</v>
      </c>
      <c r="X56" s="50">
        <f t="shared" si="9"/>
        <v>-5.4000000000000341</v>
      </c>
      <c r="Y56" s="51">
        <f t="shared" si="0"/>
        <v>-1.2195121951219589E-2</v>
      </c>
      <c r="Z56" s="52">
        <v>23.9</v>
      </c>
      <c r="AA56" s="52">
        <v>24.7</v>
      </c>
      <c r="AB56" s="52">
        <v>25.3</v>
      </c>
      <c r="AC56" s="52">
        <v>25.9</v>
      </c>
      <c r="AD56" s="52">
        <v>26.6</v>
      </c>
      <c r="AE56" s="52">
        <v>26.3</v>
      </c>
      <c r="AF56" s="52">
        <v>26.5</v>
      </c>
      <c r="AG56" s="52">
        <v>26.7</v>
      </c>
      <c r="AH56" s="52">
        <v>26.4</v>
      </c>
      <c r="AI56" s="52">
        <v>23.8</v>
      </c>
      <c r="AJ56" s="52">
        <v>24</v>
      </c>
      <c r="AK56" s="52">
        <v>24.1</v>
      </c>
      <c r="AL56" s="52">
        <v>24.5</v>
      </c>
      <c r="AM56" s="52">
        <v>24.9</v>
      </c>
      <c r="AN56" s="52">
        <v>25.2</v>
      </c>
      <c r="AO56" s="52">
        <v>25.2</v>
      </c>
      <c r="AP56" s="52">
        <v>25.6</v>
      </c>
      <c r="AQ56" s="52">
        <v>25.6</v>
      </c>
      <c r="AR56" s="52">
        <v>25.5</v>
      </c>
      <c r="AS56" s="52">
        <v>25.9</v>
      </c>
      <c r="AT56" s="57">
        <v>26.1</v>
      </c>
      <c r="AU56" s="57">
        <v>26.4</v>
      </c>
      <c r="AV56" s="50">
        <f t="shared" si="10"/>
        <v>2.5</v>
      </c>
      <c r="AW56" s="51">
        <f t="shared" si="1"/>
        <v>0.10460251046025106</v>
      </c>
      <c r="AX56" s="50">
        <v>44.5</v>
      </c>
      <c r="AY56" s="50">
        <v>43.7</v>
      </c>
      <c r="AZ56" s="50">
        <v>45</v>
      </c>
      <c r="BA56" s="50">
        <v>43.3</v>
      </c>
      <c r="BB56" s="50">
        <v>42.6</v>
      </c>
      <c r="BC56" s="50">
        <v>42.2</v>
      </c>
      <c r="BD56" s="50">
        <v>41.8</v>
      </c>
      <c r="BE56" s="50">
        <v>41.9</v>
      </c>
      <c r="BF56" s="50">
        <v>42.5</v>
      </c>
      <c r="BG56" s="50">
        <v>43.4</v>
      </c>
      <c r="BH56" s="50">
        <v>43.6</v>
      </c>
      <c r="BI56" s="50">
        <v>43.5</v>
      </c>
      <c r="BJ56" s="50">
        <v>43.3</v>
      </c>
      <c r="BK56" s="50">
        <v>43.5</v>
      </c>
      <c r="BL56" s="50">
        <v>43.8</v>
      </c>
      <c r="BM56" s="50">
        <v>44.3</v>
      </c>
      <c r="BN56" s="50">
        <v>43.9</v>
      </c>
      <c r="BO56" s="50">
        <v>44.5</v>
      </c>
      <c r="BP56" s="50">
        <v>44.4</v>
      </c>
      <c r="BQ56" s="50">
        <v>44.2</v>
      </c>
      <c r="BR56" s="57">
        <v>44.4</v>
      </c>
      <c r="BS56" s="57">
        <v>44.5</v>
      </c>
      <c r="BT56" s="50">
        <f t="shared" si="11"/>
        <v>0</v>
      </c>
      <c r="BU56" s="51">
        <f t="shared" si="2"/>
        <v>0</v>
      </c>
      <c r="BV56" s="52">
        <v>86</v>
      </c>
      <c r="BW56" s="52">
        <v>85.9</v>
      </c>
      <c r="BX56" s="52">
        <v>79.7</v>
      </c>
      <c r="BY56" s="52">
        <v>79.900000000000006</v>
      </c>
      <c r="BZ56" s="52">
        <v>81.900000000000006</v>
      </c>
      <c r="CA56" s="52">
        <v>82.1</v>
      </c>
      <c r="CB56" s="52">
        <v>82.4</v>
      </c>
      <c r="CC56" s="52">
        <v>83.3</v>
      </c>
      <c r="CD56" s="52">
        <v>83.7</v>
      </c>
      <c r="CE56" s="52">
        <v>85.7</v>
      </c>
      <c r="CF56" s="52">
        <v>86.4</v>
      </c>
      <c r="CG56" s="52">
        <v>85.9</v>
      </c>
      <c r="CH56" s="52">
        <v>86.4</v>
      </c>
      <c r="CI56" s="52">
        <v>86.4</v>
      </c>
      <c r="CJ56" s="52">
        <v>86</v>
      </c>
      <c r="CK56" s="52">
        <v>85.2</v>
      </c>
      <c r="CL56" s="52">
        <v>85.5</v>
      </c>
      <c r="CM56" s="52">
        <v>86.1</v>
      </c>
      <c r="CN56" s="52">
        <v>85.7</v>
      </c>
      <c r="CO56" s="52">
        <v>85.6</v>
      </c>
      <c r="CP56" s="57">
        <v>85.4</v>
      </c>
      <c r="CQ56" s="57">
        <v>85.3</v>
      </c>
      <c r="CR56" s="50">
        <f t="shared" si="12"/>
        <v>-0.70000000000000284</v>
      </c>
      <c r="CS56" s="51">
        <f t="shared" si="3"/>
        <v>-8.1395348837209631E-3</v>
      </c>
      <c r="CT56" s="50">
        <v>28.8</v>
      </c>
      <c r="CU56" s="50">
        <v>29</v>
      </c>
      <c r="CV56" s="50">
        <v>29</v>
      </c>
      <c r="CW56" s="50">
        <v>28.9</v>
      </c>
      <c r="CX56" s="50">
        <v>29</v>
      </c>
      <c r="CY56" s="50">
        <v>29</v>
      </c>
      <c r="CZ56" s="50">
        <v>29.1</v>
      </c>
      <c r="DA56" s="50">
        <v>29.2</v>
      </c>
      <c r="DB56" s="50">
        <v>29.5</v>
      </c>
      <c r="DC56" s="50">
        <v>28.4</v>
      </c>
      <c r="DD56" s="50">
        <v>28.6</v>
      </c>
      <c r="DE56" s="50">
        <v>28.2</v>
      </c>
      <c r="DF56" s="50">
        <v>28.2</v>
      </c>
      <c r="DG56" s="50">
        <v>28.2</v>
      </c>
      <c r="DH56" s="50">
        <v>28.1</v>
      </c>
      <c r="DI56" s="50">
        <v>28.1</v>
      </c>
      <c r="DJ56" s="50">
        <v>28</v>
      </c>
      <c r="DK56" s="50">
        <v>27.9</v>
      </c>
      <c r="DL56" s="50">
        <v>27.9</v>
      </c>
      <c r="DM56" s="50">
        <v>27.9</v>
      </c>
      <c r="DN56" s="57">
        <v>28.1</v>
      </c>
      <c r="DO56" s="57">
        <v>28.2</v>
      </c>
      <c r="DP56" s="50">
        <f t="shared" si="13"/>
        <v>-0.60000000000000142</v>
      </c>
      <c r="DQ56" s="51">
        <f t="shared" si="4"/>
        <v>-2.0833333333333381E-2</v>
      </c>
      <c r="DR56" s="52">
        <v>33.5</v>
      </c>
      <c r="DS56" s="52">
        <v>33.4</v>
      </c>
      <c r="DT56" s="52">
        <v>33.200000000000003</v>
      </c>
      <c r="DU56" s="52">
        <v>33.200000000000003</v>
      </c>
      <c r="DV56" s="52">
        <v>33.299999999999997</v>
      </c>
      <c r="DW56" s="52">
        <v>33.299999999999997</v>
      </c>
      <c r="DX56" s="52">
        <v>33.299999999999997</v>
      </c>
      <c r="DY56" s="52">
        <v>33.700000000000003</v>
      </c>
      <c r="DZ56" s="52">
        <v>33.9</v>
      </c>
      <c r="EA56" s="52">
        <v>32.5</v>
      </c>
      <c r="EB56" s="52">
        <v>32.5</v>
      </c>
      <c r="EC56" s="52">
        <v>32.200000000000003</v>
      </c>
      <c r="ED56" s="52">
        <v>32.200000000000003</v>
      </c>
      <c r="EE56" s="52">
        <v>32.700000000000003</v>
      </c>
      <c r="EF56" s="52">
        <v>33</v>
      </c>
      <c r="EG56" s="52">
        <v>33.200000000000003</v>
      </c>
      <c r="EH56" s="52">
        <v>33.5</v>
      </c>
      <c r="EI56" s="52">
        <v>33.299999999999997</v>
      </c>
      <c r="EJ56" s="52">
        <v>33.5</v>
      </c>
      <c r="EK56" s="52">
        <v>33.700000000000003</v>
      </c>
      <c r="EL56" s="57">
        <v>33.1</v>
      </c>
      <c r="EM56" s="57">
        <v>32.9</v>
      </c>
      <c r="EN56" s="50">
        <f t="shared" si="14"/>
        <v>-0.60000000000000142</v>
      </c>
      <c r="EO56" s="51">
        <f t="shared" si="5"/>
        <v>-1.7910447761194073E-2</v>
      </c>
      <c r="EP56" s="50">
        <v>74.599999999999994</v>
      </c>
      <c r="EQ56" s="50">
        <v>74.3</v>
      </c>
      <c r="ER56" s="50">
        <v>68.8</v>
      </c>
      <c r="ES56" s="50">
        <v>69.099999999999994</v>
      </c>
      <c r="ET56" s="50">
        <v>69.8</v>
      </c>
      <c r="EU56" s="50">
        <v>70.400000000000006</v>
      </c>
      <c r="EV56" s="50">
        <v>71.099999999999994</v>
      </c>
      <c r="EW56" s="50">
        <v>71.8</v>
      </c>
      <c r="EX56" s="50">
        <v>71.099999999999994</v>
      </c>
      <c r="EY56" s="50">
        <v>73.599999999999994</v>
      </c>
      <c r="EZ56" s="50">
        <v>74.2</v>
      </c>
      <c r="FA56" s="50">
        <v>74.099999999999994</v>
      </c>
      <c r="FB56" s="50">
        <v>74</v>
      </c>
      <c r="FC56" s="50">
        <v>74.3</v>
      </c>
      <c r="FD56" s="50">
        <v>75</v>
      </c>
      <c r="FE56" s="50">
        <v>73.3</v>
      </c>
      <c r="FF56" s="50">
        <v>73.599999999999994</v>
      </c>
      <c r="FG56" s="50">
        <v>73.599999999999994</v>
      </c>
      <c r="FH56" s="50">
        <v>73</v>
      </c>
      <c r="FI56" s="50">
        <v>72.3</v>
      </c>
      <c r="FJ56" s="57">
        <v>73.900000000000006</v>
      </c>
      <c r="FK56" s="57">
        <v>72.400000000000006</v>
      </c>
      <c r="FL56" s="50">
        <f t="shared" si="15"/>
        <v>-2.1999999999999886</v>
      </c>
      <c r="FM56" s="51">
        <f t="shared" si="6"/>
        <v>-2.9490616621983764E-2</v>
      </c>
      <c r="FN56" s="52">
        <v>47.9</v>
      </c>
      <c r="FO56" s="52">
        <v>46.4</v>
      </c>
      <c r="FP56" s="52">
        <v>28</v>
      </c>
      <c r="FQ56" s="52">
        <v>34.200000000000003</v>
      </c>
      <c r="FR56" s="52">
        <v>38.799999999999997</v>
      </c>
      <c r="FS56" s="52">
        <v>41.8</v>
      </c>
      <c r="FT56" s="52">
        <v>40.4</v>
      </c>
      <c r="FU56" s="52">
        <v>42.2</v>
      </c>
      <c r="FV56" s="52">
        <v>41.2</v>
      </c>
      <c r="FW56" s="52">
        <v>41.5</v>
      </c>
      <c r="FX56" s="52">
        <v>41.7</v>
      </c>
      <c r="FY56" s="52">
        <v>42</v>
      </c>
      <c r="FZ56" s="52">
        <v>42.6</v>
      </c>
      <c r="GA56" s="52">
        <v>43.1</v>
      </c>
      <c r="GB56" s="52">
        <v>43.2</v>
      </c>
      <c r="GC56" s="52">
        <v>43.5</v>
      </c>
      <c r="GD56" s="52">
        <v>43.1</v>
      </c>
      <c r="GE56" s="52">
        <v>44.2</v>
      </c>
      <c r="GF56" s="52">
        <v>44.5</v>
      </c>
      <c r="GG56" s="52">
        <v>44.6</v>
      </c>
      <c r="GH56" s="57">
        <v>44.5</v>
      </c>
      <c r="GI56" s="57">
        <v>45</v>
      </c>
      <c r="GJ56" s="50">
        <f t="shared" si="16"/>
        <v>-2.8999999999999986</v>
      </c>
      <c r="GK56" s="51">
        <f t="shared" si="7"/>
        <v>-6.0542797494780767E-2</v>
      </c>
      <c r="GL56" s="50">
        <v>80.099999999999994</v>
      </c>
      <c r="GM56" s="50">
        <v>80.2</v>
      </c>
      <c r="GN56" s="50">
        <v>74.099999999999994</v>
      </c>
      <c r="GO56" s="50">
        <v>71.5</v>
      </c>
      <c r="GP56" s="50">
        <v>73.400000000000006</v>
      </c>
      <c r="GQ56" s="50">
        <v>73.2</v>
      </c>
      <c r="GR56" s="50">
        <v>77.2</v>
      </c>
      <c r="GS56" s="50">
        <v>78.7</v>
      </c>
      <c r="GT56" s="50">
        <v>77.8</v>
      </c>
      <c r="GU56" s="50">
        <v>77.900000000000006</v>
      </c>
      <c r="GV56" s="50">
        <v>77.5</v>
      </c>
      <c r="GW56" s="50">
        <v>78.400000000000006</v>
      </c>
      <c r="GX56" s="50">
        <v>78.5</v>
      </c>
      <c r="GY56" s="50">
        <v>78.7</v>
      </c>
      <c r="GZ56" s="50">
        <v>78.8</v>
      </c>
      <c r="HA56" s="50">
        <v>79.099999999999994</v>
      </c>
      <c r="HB56" s="50">
        <v>79.2</v>
      </c>
      <c r="HC56" s="50">
        <v>79.5</v>
      </c>
      <c r="HD56" s="50">
        <v>79.5</v>
      </c>
      <c r="HE56" s="50">
        <v>79.5</v>
      </c>
      <c r="HF56" s="57">
        <v>79.3</v>
      </c>
      <c r="HG56" s="57">
        <v>79.8</v>
      </c>
      <c r="HH56" s="50">
        <f t="shared" si="17"/>
        <v>-0.29999999999999716</v>
      </c>
      <c r="HI56" s="51">
        <f t="shared" si="8"/>
        <v>-3.74531835205989E-3</v>
      </c>
    </row>
    <row r="57" spans="1:217" ht="15" thickBot="1">
      <c r="A57" s="45" t="s">
        <v>169</v>
      </c>
      <c r="B57" s="46">
        <v>3153.7</v>
      </c>
      <c r="C57" s="46">
        <v>3147.8</v>
      </c>
      <c r="D57" s="46">
        <v>2755</v>
      </c>
      <c r="E57" s="46">
        <v>2856.3</v>
      </c>
      <c r="F57" s="46">
        <v>2963.1</v>
      </c>
      <c r="G57" s="46">
        <v>2963.5</v>
      </c>
      <c r="H57" s="46">
        <v>2989</v>
      </c>
      <c r="I57" s="46">
        <v>3002.5</v>
      </c>
      <c r="J57" s="46">
        <v>3028.3</v>
      </c>
      <c r="K57" s="46">
        <v>3021.1</v>
      </c>
      <c r="L57" s="46">
        <v>3030.5</v>
      </c>
      <c r="M57" s="46">
        <v>3028.8</v>
      </c>
      <c r="N57" s="47">
        <v>3039.5</v>
      </c>
      <c r="O57" s="47">
        <v>3051.5</v>
      </c>
      <c r="P57" s="48">
        <v>3060.7</v>
      </c>
      <c r="Q57" s="48">
        <v>3066.9</v>
      </c>
      <c r="R57" s="48">
        <v>3094.9</v>
      </c>
      <c r="S57" s="48">
        <v>3090.4</v>
      </c>
      <c r="T57" s="48">
        <v>3098.9</v>
      </c>
      <c r="U57" s="49">
        <v>3092.4</v>
      </c>
      <c r="V57" s="49">
        <v>3104</v>
      </c>
      <c r="W57" s="49">
        <v>3108.9</v>
      </c>
      <c r="X57" s="50">
        <f t="shared" si="9"/>
        <v>-44.799999999999727</v>
      </c>
      <c r="Y57" s="51">
        <f t="shared" si="0"/>
        <v>-1.4205536354123641E-2</v>
      </c>
      <c r="Z57" s="52">
        <v>132.4</v>
      </c>
      <c r="AA57" s="52">
        <v>129</v>
      </c>
      <c r="AB57" s="52">
        <v>125.5</v>
      </c>
      <c r="AC57" s="52">
        <v>126.6</v>
      </c>
      <c r="AD57" s="52">
        <v>127.2</v>
      </c>
      <c r="AE57" s="52">
        <v>127.6</v>
      </c>
      <c r="AF57" s="52">
        <v>126.1</v>
      </c>
      <c r="AG57" s="52">
        <v>126.7</v>
      </c>
      <c r="AH57" s="52">
        <v>126.1</v>
      </c>
      <c r="AI57" s="52">
        <v>129.30000000000001</v>
      </c>
      <c r="AJ57" s="52">
        <v>129</v>
      </c>
      <c r="AK57" s="52">
        <v>128.80000000000001</v>
      </c>
      <c r="AL57" s="52">
        <v>128.1</v>
      </c>
      <c r="AM57" s="52">
        <v>128.9</v>
      </c>
      <c r="AN57" s="52">
        <v>128.19999999999999</v>
      </c>
      <c r="AO57" s="52">
        <v>128</v>
      </c>
      <c r="AP57" s="52">
        <v>127.5</v>
      </c>
      <c r="AQ57" s="52">
        <v>128.80000000000001</v>
      </c>
      <c r="AR57" s="52">
        <v>130.5</v>
      </c>
      <c r="AS57" s="52">
        <v>127.8</v>
      </c>
      <c r="AT57" s="53">
        <v>129.9</v>
      </c>
      <c r="AU57" s="53">
        <v>130.6</v>
      </c>
      <c r="AV57" s="50">
        <f t="shared" si="10"/>
        <v>-1.8000000000000114</v>
      </c>
      <c r="AW57" s="51">
        <f t="shared" si="1"/>
        <v>-1.3595166163142079E-2</v>
      </c>
      <c r="AX57" s="50">
        <v>354.2</v>
      </c>
      <c r="AY57" s="50">
        <v>351.7</v>
      </c>
      <c r="AZ57" s="50">
        <v>356.1</v>
      </c>
      <c r="BA57" s="50">
        <v>289.39999999999998</v>
      </c>
      <c r="BB57" s="50">
        <v>317.8</v>
      </c>
      <c r="BC57" s="50">
        <v>323.10000000000002</v>
      </c>
      <c r="BD57" s="50">
        <v>324.10000000000002</v>
      </c>
      <c r="BE57" s="50">
        <v>327</v>
      </c>
      <c r="BF57" s="50">
        <v>329.6</v>
      </c>
      <c r="BG57" s="50">
        <v>342.8</v>
      </c>
      <c r="BH57" s="50">
        <v>343.9</v>
      </c>
      <c r="BI57" s="50">
        <v>344.2</v>
      </c>
      <c r="BJ57" s="50">
        <v>345.4</v>
      </c>
      <c r="BK57" s="50">
        <v>346.5</v>
      </c>
      <c r="BL57" s="50">
        <v>345.9</v>
      </c>
      <c r="BM57" s="50">
        <v>346.3</v>
      </c>
      <c r="BN57" s="50">
        <v>347.4</v>
      </c>
      <c r="BO57" s="50">
        <v>347.6</v>
      </c>
      <c r="BP57" s="50">
        <v>350.2</v>
      </c>
      <c r="BQ57" s="50">
        <v>346.9</v>
      </c>
      <c r="BR57" s="53">
        <v>350.8</v>
      </c>
      <c r="BS57" s="53">
        <v>351.7</v>
      </c>
      <c r="BT57" s="50">
        <f t="shared" si="11"/>
        <v>-2.5</v>
      </c>
      <c r="BU57" s="51">
        <f t="shared" si="2"/>
        <v>-1.8882175226586102E-2</v>
      </c>
      <c r="BV57" s="52">
        <v>641.9</v>
      </c>
      <c r="BW57" s="52">
        <v>652</v>
      </c>
      <c r="BX57" s="52">
        <v>608.70000000000005</v>
      </c>
      <c r="BY57" s="52">
        <v>617.4</v>
      </c>
      <c r="BZ57" s="52">
        <v>626.9</v>
      </c>
      <c r="CA57" s="52">
        <v>630.70000000000005</v>
      </c>
      <c r="CB57" s="52">
        <v>637.79999999999995</v>
      </c>
      <c r="CC57" s="52">
        <v>637</v>
      </c>
      <c r="CD57" s="52">
        <v>639.29999999999995</v>
      </c>
      <c r="CE57" s="52">
        <v>636.29999999999995</v>
      </c>
      <c r="CF57" s="52">
        <v>640.4</v>
      </c>
      <c r="CG57" s="52">
        <v>640.9</v>
      </c>
      <c r="CH57" s="52">
        <v>642.79999999999995</v>
      </c>
      <c r="CI57" s="52">
        <v>647.20000000000005</v>
      </c>
      <c r="CJ57" s="52">
        <v>651.20000000000005</v>
      </c>
      <c r="CK57" s="52">
        <v>649.1</v>
      </c>
      <c r="CL57" s="52">
        <v>645.9</v>
      </c>
      <c r="CM57" s="52">
        <v>647.29999999999995</v>
      </c>
      <c r="CN57" s="52">
        <v>647.20000000000005</v>
      </c>
      <c r="CO57" s="52">
        <v>649.4</v>
      </c>
      <c r="CP57" s="53">
        <v>652.29999999999995</v>
      </c>
      <c r="CQ57" s="53">
        <v>654</v>
      </c>
      <c r="CR57" s="50">
        <f t="shared" si="12"/>
        <v>12.100000000000023</v>
      </c>
      <c r="CS57" s="51">
        <f t="shared" si="3"/>
        <v>1.8850288206885845E-2</v>
      </c>
      <c r="CT57" s="50">
        <v>174.8</v>
      </c>
      <c r="CU57" s="50">
        <v>176.9</v>
      </c>
      <c r="CV57" s="50">
        <v>172.7</v>
      </c>
      <c r="CW57" s="50">
        <v>172</v>
      </c>
      <c r="CX57" s="50">
        <v>172.5</v>
      </c>
      <c r="CY57" s="50">
        <v>173.8</v>
      </c>
      <c r="CZ57" s="50">
        <v>174.3</v>
      </c>
      <c r="DA57" s="50">
        <v>174.9</v>
      </c>
      <c r="DB57" s="50">
        <v>175</v>
      </c>
      <c r="DC57" s="50">
        <v>170.2</v>
      </c>
      <c r="DD57" s="50">
        <v>170.9</v>
      </c>
      <c r="DE57" s="50">
        <v>170.9</v>
      </c>
      <c r="DF57" s="50">
        <v>169.9</v>
      </c>
      <c r="DG57" s="50">
        <v>169.4</v>
      </c>
      <c r="DH57" s="50">
        <v>170.9</v>
      </c>
      <c r="DI57" s="50">
        <v>172.4</v>
      </c>
      <c r="DJ57" s="50">
        <v>172.8</v>
      </c>
      <c r="DK57" s="50">
        <v>173.4</v>
      </c>
      <c r="DL57" s="50">
        <v>173.6</v>
      </c>
      <c r="DM57" s="50">
        <v>174.4</v>
      </c>
      <c r="DN57" s="53">
        <v>174.8</v>
      </c>
      <c r="DO57" s="53">
        <v>175.3</v>
      </c>
      <c r="DP57" s="50">
        <f t="shared" si="13"/>
        <v>0.5</v>
      </c>
      <c r="DQ57" s="51">
        <f t="shared" si="4"/>
        <v>2.860411899313501E-3</v>
      </c>
      <c r="DR57" s="52">
        <v>434.1</v>
      </c>
      <c r="DS57" s="52">
        <v>383.4</v>
      </c>
      <c r="DT57" s="52">
        <v>384.5</v>
      </c>
      <c r="DU57" s="52">
        <v>387</v>
      </c>
      <c r="DV57" s="52">
        <v>394.4</v>
      </c>
      <c r="DW57" s="52">
        <v>399.9</v>
      </c>
      <c r="DX57" s="52">
        <v>408.2</v>
      </c>
      <c r="DY57" s="52">
        <v>408.4</v>
      </c>
      <c r="DZ57" s="52">
        <v>423.7</v>
      </c>
      <c r="EA57" s="52">
        <v>423.8</v>
      </c>
      <c r="EB57" s="52">
        <v>427.7</v>
      </c>
      <c r="EC57" s="52">
        <v>428.2</v>
      </c>
      <c r="ED57" s="52">
        <v>432.5</v>
      </c>
      <c r="EE57" s="52">
        <v>433.7</v>
      </c>
      <c r="EF57" s="52">
        <v>434.2</v>
      </c>
      <c r="EG57" s="52">
        <v>438.9</v>
      </c>
      <c r="EH57" s="52">
        <v>439.6</v>
      </c>
      <c r="EI57" s="52">
        <v>449.5</v>
      </c>
      <c r="EJ57" s="52">
        <v>446</v>
      </c>
      <c r="EK57" s="52">
        <v>442.6</v>
      </c>
      <c r="EL57" s="53">
        <v>445.9</v>
      </c>
      <c r="EM57" s="53">
        <v>444.5</v>
      </c>
      <c r="EN57" s="50">
        <f t="shared" si="14"/>
        <v>10.399999999999977</v>
      </c>
      <c r="EO57" s="51">
        <f t="shared" si="5"/>
        <v>2.3957613453121349E-2</v>
      </c>
      <c r="EP57" s="50">
        <v>447.7</v>
      </c>
      <c r="EQ57" s="50">
        <v>446.7</v>
      </c>
      <c r="ER57" s="50">
        <v>408.9</v>
      </c>
      <c r="ES57" s="50">
        <v>419.1</v>
      </c>
      <c r="ET57" s="50">
        <v>430.3</v>
      </c>
      <c r="EU57" s="50">
        <v>430.4</v>
      </c>
      <c r="EV57" s="50">
        <v>432.1</v>
      </c>
      <c r="EW57" s="50">
        <v>433.8</v>
      </c>
      <c r="EX57" s="50">
        <v>431.4</v>
      </c>
      <c r="EY57" s="50">
        <v>430.2</v>
      </c>
      <c r="EZ57" s="50">
        <v>429.4</v>
      </c>
      <c r="FA57" s="50">
        <v>431.1</v>
      </c>
      <c r="FB57" s="50">
        <v>429.8</v>
      </c>
      <c r="FC57" s="50">
        <v>429.9</v>
      </c>
      <c r="FD57" s="50">
        <v>429.7</v>
      </c>
      <c r="FE57" s="50">
        <v>428.8</v>
      </c>
      <c r="FF57" s="50">
        <v>428.2</v>
      </c>
      <c r="FG57" s="50">
        <v>428.2</v>
      </c>
      <c r="FH57" s="50">
        <v>429</v>
      </c>
      <c r="FI57" s="50">
        <v>426.7</v>
      </c>
      <c r="FJ57" s="53">
        <v>424.6</v>
      </c>
      <c r="FK57" s="53">
        <v>424.4</v>
      </c>
      <c r="FL57" s="50">
        <f t="shared" si="15"/>
        <v>-23.300000000000011</v>
      </c>
      <c r="FM57" s="51">
        <f t="shared" si="6"/>
        <v>-5.2043779316506618E-2</v>
      </c>
      <c r="FN57" s="52">
        <v>351.8</v>
      </c>
      <c r="FO57" s="52">
        <v>352.2</v>
      </c>
      <c r="FP57" s="52">
        <v>197.1</v>
      </c>
      <c r="FQ57" s="52">
        <v>251.7</v>
      </c>
      <c r="FR57" s="52">
        <v>290.7</v>
      </c>
      <c r="FS57" s="52">
        <v>297.5</v>
      </c>
      <c r="FT57" s="52">
        <v>293.39999999999998</v>
      </c>
      <c r="FU57" s="52">
        <v>303.39999999999998</v>
      </c>
      <c r="FV57" s="52">
        <v>309.5</v>
      </c>
      <c r="FW57" s="52">
        <v>292.89999999999998</v>
      </c>
      <c r="FX57" s="52">
        <v>294.60000000000002</v>
      </c>
      <c r="FY57" s="52">
        <v>292.39999999999998</v>
      </c>
      <c r="FZ57" s="52">
        <v>296.89999999999998</v>
      </c>
      <c r="GA57" s="52">
        <v>299.8</v>
      </c>
      <c r="GB57" s="52">
        <v>302.5</v>
      </c>
      <c r="GC57" s="52">
        <v>305.39999999999998</v>
      </c>
      <c r="GD57" s="52">
        <v>308.60000000000002</v>
      </c>
      <c r="GE57" s="52">
        <v>311.7</v>
      </c>
      <c r="GF57" s="52">
        <v>314.60000000000002</v>
      </c>
      <c r="GG57" s="52">
        <v>315.89999999999998</v>
      </c>
      <c r="GH57" s="53">
        <v>316.89999999999998</v>
      </c>
      <c r="GI57" s="53">
        <v>319.60000000000002</v>
      </c>
      <c r="GJ57" s="50">
        <f t="shared" si="16"/>
        <v>-32.199999999999989</v>
      </c>
      <c r="GK57" s="51">
        <f t="shared" si="7"/>
        <v>-9.1529277998862957E-2</v>
      </c>
      <c r="GL57" s="50">
        <v>441.9</v>
      </c>
      <c r="GM57" s="50">
        <v>439.3</v>
      </c>
      <c r="GN57" s="50">
        <v>424.9</v>
      </c>
      <c r="GO57" s="50">
        <v>418.8</v>
      </c>
      <c r="GP57" s="50">
        <v>441</v>
      </c>
      <c r="GQ57" s="50">
        <v>418.3</v>
      </c>
      <c r="GR57" s="50">
        <v>428</v>
      </c>
      <c r="GS57" s="50">
        <v>425.7</v>
      </c>
      <c r="GT57" s="50">
        <v>425.9</v>
      </c>
      <c r="GU57" s="50">
        <v>429.2</v>
      </c>
      <c r="GV57" s="50">
        <v>428.1</v>
      </c>
      <c r="GW57" s="50">
        <v>425.9</v>
      </c>
      <c r="GX57" s="50">
        <v>426.6</v>
      </c>
      <c r="GY57" s="50">
        <v>428.2</v>
      </c>
      <c r="GZ57" s="50">
        <v>428.8</v>
      </c>
      <c r="HA57" s="50">
        <v>428.3</v>
      </c>
      <c r="HB57" s="50">
        <v>454.4</v>
      </c>
      <c r="HC57" s="50">
        <v>433.3</v>
      </c>
      <c r="HD57" s="50">
        <v>436.8</v>
      </c>
      <c r="HE57" s="50">
        <v>436.7</v>
      </c>
      <c r="HF57" s="53">
        <v>434.9</v>
      </c>
      <c r="HG57" s="53">
        <v>433.9</v>
      </c>
      <c r="HH57" s="50">
        <f t="shared" si="17"/>
        <v>-8</v>
      </c>
      <c r="HI57" s="51">
        <f t="shared" si="8"/>
        <v>-1.8103643358225844E-2</v>
      </c>
    </row>
    <row r="58" spans="1:217" ht="15" thickBot="1">
      <c r="A58" s="54" t="s">
        <v>170</v>
      </c>
      <c r="B58" s="46">
        <v>12970</v>
      </c>
      <c r="C58" s="46">
        <v>12926.9</v>
      </c>
      <c r="D58" s="46">
        <v>11604.7</v>
      </c>
      <c r="E58" s="46">
        <v>11854.8</v>
      </c>
      <c r="F58" s="55">
        <v>12087.3</v>
      </c>
      <c r="G58" s="46">
        <v>12112.6</v>
      </c>
      <c r="H58" s="46">
        <v>12224.5</v>
      </c>
      <c r="I58" s="46">
        <v>12272.6</v>
      </c>
      <c r="J58" s="46">
        <v>12387.2</v>
      </c>
      <c r="K58" s="46">
        <v>12299.5</v>
      </c>
      <c r="L58" s="46">
        <v>12365.2</v>
      </c>
      <c r="M58" s="46">
        <v>12404.2</v>
      </c>
      <c r="N58" s="47">
        <v>12401.8</v>
      </c>
      <c r="O58" s="47">
        <v>12511.5</v>
      </c>
      <c r="P58" s="48">
        <v>12526.5</v>
      </c>
      <c r="Q58" s="48">
        <v>12568.5</v>
      </c>
      <c r="R58" s="48">
        <v>12627.4</v>
      </c>
      <c r="S58" s="48">
        <v>12721</v>
      </c>
      <c r="T58" s="48">
        <v>12761.5</v>
      </c>
      <c r="U58" s="56">
        <v>12853.3</v>
      </c>
      <c r="V58" s="56">
        <v>12923.1</v>
      </c>
      <c r="W58" s="56">
        <v>12998.2</v>
      </c>
      <c r="X58" s="50">
        <f t="shared" si="9"/>
        <v>28.200000000000728</v>
      </c>
      <c r="Y58" s="51">
        <f t="shared" si="0"/>
        <v>2.1742482652275042E-3</v>
      </c>
      <c r="Z58" s="52">
        <v>780.7</v>
      </c>
      <c r="AA58" s="52">
        <v>791.5</v>
      </c>
      <c r="AB58" s="52">
        <v>729.3</v>
      </c>
      <c r="AC58" s="52">
        <v>741.7</v>
      </c>
      <c r="AD58" s="52">
        <v>743.6</v>
      </c>
      <c r="AE58" s="52">
        <v>736.5</v>
      </c>
      <c r="AF58" s="52">
        <v>741.5</v>
      </c>
      <c r="AG58" s="52">
        <v>746.1</v>
      </c>
      <c r="AH58" s="52">
        <v>752.3</v>
      </c>
      <c r="AI58" s="52">
        <v>723.8</v>
      </c>
      <c r="AJ58" s="52">
        <v>725.8</v>
      </c>
      <c r="AK58" s="52">
        <v>726.6</v>
      </c>
      <c r="AL58" s="52">
        <v>725.4</v>
      </c>
      <c r="AM58" s="52">
        <v>749.5</v>
      </c>
      <c r="AN58" s="52">
        <v>734.7</v>
      </c>
      <c r="AO58" s="52">
        <v>729.9</v>
      </c>
      <c r="AP58" s="52">
        <v>726</v>
      </c>
      <c r="AQ58" s="52">
        <v>723.7</v>
      </c>
      <c r="AR58" s="52">
        <v>723.8</v>
      </c>
      <c r="AS58" s="52">
        <v>731.7</v>
      </c>
      <c r="AT58" s="57">
        <v>734.5</v>
      </c>
      <c r="AU58" s="57">
        <v>738.1</v>
      </c>
      <c r="AV58" s="50">
        <f t="shared" si="10"/>
        <v>-42.600000000000023</v>
      </c>
      <c r="AW58" s="51">
        <f t="shared" si="1"/>
        <v>-5.4566414755988245E-2</v>
      </c>
      <c r="AX58" s="50">
        <v>910.2</v>
      </c>
      <c r="AY58" s="50">
        <v>906.2</v>
      </c>
      <c r="AZ58" s="50">
        <v>907.4</v>
      </c>
      <c r="BA58" s="50">
        <v>863.7</v>
      </c>
      <c r="BB58" s="50">
        <v>873.4</v>
      </c>
      <c r="BC58" s="50">
        <v>867.9</v>
      </c>
      <c r="BD58" s="50">
        <v>868.1</v>
      </c>
      <c r="BE58" s="50">
        <v>875.6</v>
      </c>
      <c r="BF58" s="50">
        <v>880.3</v>
      </c>
      <c r="BG58" s="50">
        <v>855.4</v>
      </c>
      <c r="BH58" s="50">
        <v>858.2</v>
      </c>
      <c r="BI58" s="50">
        <v>858.9</v>
      </c>
      <c r="BJ58" s="50">
        <v>859.9</v>
      </c>
      <c r="BK58" s="50">
        <v>869.9</v>
      </c>
      <c r="BL58" s="50">
        <v>867.8</v>
      </c>
      <c r="BM58" s="50">
        <v>871.8</v>
      </c>
      <c r="BN58" s="50">
        <v>874.4</v>
      </c>
      <c r="BO58" s="50">
        <v>882.8</v>
      </c>
      <c r="BP58" s="50">
        <v>881.7</v>
      </c>
      <c r="BQ58" s="50">
        <v>884.1</v>
      </c>
      <c r="BR58" s="57">
        <v>885.2</v>
      </c>
      <c r="BS58" s="57">
        <v>886.9</v>
      </c>
      <c r="BT58" s="50">
        <f t="shared" si="11"/>
        <v>-23.300000000000068</v>
      </c>
      <c r="BU58" s="51">
        <f t="shared" si="2"/>
        <v>-2.9845010887665002E-2</v>
      </c>
      <c r="BV58" s="52">
        <v>2534.6999999999998</v>
      </c>
      <c r="BW58" s="52">
        <v>2541.6</v>
      </c>
      <c r="BX58" s="52">
        <v>2354.6</v>
      </c>
      <c r="BY58" s="52">
        <v>2378.6999999999998</v>
      </c>
      <c r="BZ58" s="60">
        <v>2418.3000000000002</v>
      </c>
      <c r="CA58" s="52">
        <v>2409.6</v>
      </c>
      <c r="CB58" s="52">
        <v>2439.6999999999998</v>
      </c>
      <c r="CC58" s="52">
        <v>2438.6999999999998</v>
      </c>
      <c r="CD58" s="52">
        <v>2454.4</v>
      </c>
      <c r="CE58" s="52">
        <v>2504.6999999999998</v>
      </c>
      <c r="CF58" s="52">
        <v>2514.6999999999998</v>
      </c>
      <c r="CG58" s="52">
        <v>2521.8000000000002</v>
      </c>
      <c r="CH58" s="52">
        <v>2537.5</v>
      </c>
      <c r="CI58" s="52">
        <v>2553.4</v>
      </c>
      <c r="CJ58" s="52">
        <v>2551.1999999999998</v>
      </c>
      <c r="CK58" s="52">
        <v>2558.1</v>
      </c>
      <c r="CL58" s="52">
        <v>2570.1</v>
      </c>
      <c r="CM58" s="52">
        <v>2575.3000000000002</v>
      </c>
      <c r="CN58" s="52">
        <v>2584.8000000000002</v>
      </c>
      <c r="CO58" s="52">
        <v>2604.3000000000002</v>
      </c>
      <c r="CP58" s="63">
        <v>2618.5</v>
      </c>
      <c r="CQ58" s="63">
        <v>2624.7</v>
      </c>
      <c r="CR58" s="50">
        <f t="shared" si="12"/>
        <v>90</v>
      </c>
      <c r="CS58" s="51">
        <f t="shared" si="3"/>
        <v>3.5507160610723162E-2</v>
      </c>
      <c r="CT58" s="50">
        <v>818.2</v>
      </c>
      <c r="CU58" s="50">
        <v>816.2</v>
      </c>
      <c r="CV58" s="50">
        <v>798.3</v>
      </c>
      <c r="CW58" s="50">
        <v>796.1</v>
      </c>
      <c r="CX58" s="50">
        <v>802.1</v>
      </c>
      <c r="CY58" s="50">
        <v>805.2</v>
      </c>
      <c r="CZ58" s="50">
        <v>807.5</v>
      </c>
      <c r="DA58" s="50">
        <v>807.9</v>
      </c>
      <c r="DB58" s="50">
        <v>819.6</v>
      </c>
      <c r="DC58" s="50">
        <v>811.3</v>
      </c>
      <c r="DD58" s="50">
        <v>807</v>
      </c>
      <c r="DE58" s="50">
        <v>815.8</v>
      </c>
      <c r="DF58" s="50">
        <v>816.1</v>
      </c>
      <c r="DG58" s="50">
        <v>825.8</v>
      </c>
      <c r="DH58" s="50">
        <v>825.1</v>
      </c>
      <c r="DI58" s="50">
        <v>826.4</v>
      </c>
      <c r="DJ58" s="50">
        <v>825.7</v>
      </c>
      <c r="DK58" s="50">
        <v>829.9</v>
      </c>
      <c r="DL58" s="50">
        <v>831.2</v>
      </c>
      <c r="DM58" s="50">
        <v>834.2</v>
      </c>
      <c r="DN58" s="57">
        <v>839</v>
      </c>
      <c r="DO58" s="57">
        <v>848.3</v>
      </c>
      <c r="DP58" s="50">
        <f t="shared" si="13"/>
        <v>30.099999999999909</v>
      </c>
      <c r="DQ58" s="51">
        <f t="shared" si="4"/>
        <v>3.6788071376191528E-2</v>
      </c>
      <c r="DR58" s="52">
        <v>1833.7</v>
      </c>
      <c r="DS58" s="52">
        <v>1687.2</v>
      </c>
      <c r="DT58" s="52">
        <v>1692.2</v>
      </c>
      <c r="DU58" s="52">
        <v>1710.9</v>
      </c>
      <c r="DV58" s="60">
        <v>1730.2</v>
      </c>
      <c r="DW58" s="52">
        <v>1745.3</v>
      </c>
      <c r="DX58" s="52">
        <v>1776.5</v>
      </c>
      <c r="DY58" s="52">
        <v>1782.6</v>
      </c>
      <c r="DZ58" s="52">
        <v>1827</v>
      </c>
      <c r="EA58" s="52">
        <v>1779.1</v>
      </c>
      <c r="EB58" s="52">
        <v>1807.8</v>
      </c>
      <c r="EC58" s="52">
        <v>1821.5</v>
      </c>
      <c r="ED58" s="52">
        <v>1807.9</v>
      </c>
      <c r="EE58" s="52">
        <v>1822.4</v>
      </c>
      <c r="EF58" s="52">
        <v>1830.6</v>
      </c>
      <c r="EG58" s="52">
        <v>1842.6</v>
      </c>
      <c r="EH58" s="52">
        <v>1857.2</v>
      </c>
      <c r="EI58" s="52">
        <v>1876.6</v>
      </c>
      <c r="EJ58" s="52">
        <v>1904.9</v>
      </c>
      <c r="EK58" s="52">
        <v>1926.8</v>
      </c>
      <c r="EL58" s="63">
        <v>1957</v>
      </c>
      <c r="EM58" s="63">
        <v>1979.9</v>
      </c>
      <c r="EN58" s="50">
        <f t="shared" si="14"/>
        <v>146.20000000000005</v>
      </c>
      <c r="EO58" s="51">
        <f t="shared" si="5"/>
        <v>7.9729508643725827E-2</v>
      </c>
      <c r="EP58" s="50">
        <v>1775.8</v>
      </c>
      <c r="EQ58" s="50">
        <v>1768.2</v>
      </c>
      <c r="ER58" s="50">
        <v>1596.6</v>
      </c>
      <c r="ES58" s="50">
        <v>1643.7</v>
      </c>
      <c r="ET58" s="58">
        <v>1667.2</v>
      </c>
      <c r="EU58" s="50">
        <v>1678</v>
      </c>
      <c r="EV58" s="50">
        <v>1676.4</v>
      </c>
      <c r="EW58" s="50">
        <v>1674.4</v>
      </c>
      <c r="EX58" s="50">
        <v>1687.1</v>
      </c>
      <c r="EY58" s="50">
        <v>1696.4</v>
      </c>
      <c r="EZ58" s="50">
        <v>1703</v>
      </c>
      <c r="FA58" s="50">
        <v>1706.2</v>
      </c>
      <c r="FB58" s="50">
        <v>1706.6</v>
      </c>
      <c r="FC58" s="50">
        <v>1712.7</v>
      </c>
      <c r="FD58" s="50">
        <v>1711.1</v>
      </c>
      <c r="FE58" s="50">
        <v>1710.3</v>
      </c>
      <c r="FF58" s="50">
        <v>1720.9</v>
      </c>
      <c r="FG58" s="50">
        <v>1729.5</v>
      </c>
      <c r="FH58" s="50">
        <v>1743</v>
      </c>
      <c r="FI58" s="50">
        <v>1745.5</v>
      </c>
      <c r="FJ58" s="63">
        <v>1752.2</v>
      </c>
      <c r="FK58" s="63">
        <v>1761.2</v>
      </c>
      <c r="FL58" s="50">
        <f t="shared" si="15"/>
        <v>-14.599999999999909</v>
      </c>
      <c r="FM58" s="51">
        <f t="shared" si="6"/>
        <v>-8.2216465818222267E-3</v>
      </c>
      <c r="FN58" s="52">
        <v>1416.4</v>
      </c>
      <c r="FO58" s="52">
        <v>1370.7</v>
      </c>
      <c r="FP58" s="52">
        <v>837.4</v>
      </c>
      <c r="FQ58" s="52">
        <v>1027.0999999999999</v>
      </c>
      <c r="FR58" s="60">
        <v>1168.8</v>
      </c>
      <c r="FS58" s="52">
        <v>1146.2</v>
      </c>
      <c r="FT58" s="52">
        <v>1148.3</v>
      </c>
      <c r="FU58" s="52">
        <v>1178.7</v>
      </c>
      <c r="FV58" s="52">
        <v>1207.8</v>
      </c>
      <c r="FW58" s="52">
        <v>1203.3</v>
      </c>
      <c r="FX58" s="52">
        <v>1214.5</v>
      </c>
      <c r="FY58" s="52">
        <v>1216.5999999999999</v>
      </c>
      <c r="FZ58" s="52">
        <v>1211.9000000000001</v>
      </c>
      <c r="GA58" s="52">
        <v>1233.5</v>
      </c>
      <c r="GB58" s="52">
        <v>1251.5999999999999</v>
      </c>
      <c r="GC58" s="52">
        <v>1272.5</v>
      </c>
      <c r="GD58" s="52">
        <v>1293.0999999999999</v>
      </c>
      <c r="GE58" s="52">
        <v>1313.8</v>
      </c>
      <c r="GF58" s="52">
        <v>1289.5999999999999</v>
      </c>
      <c r="GG58" s="52">
        <v>1312.6</v>
      </c>
      <c r="GH58" s="63">
        <v>1323.9</v>
      </c>
      <c r="GI58" s="63">
        <v>1336.4</v>
      </c>
      <c r="GJ58" s="50">
        <f t="shared" si="16"/>
        <v>-80</v>
      </c>
      <c r="GK58" s="51">
        <f t="shared" si="7"/>
        <v>-5.6481219994351878E-2</v>
      </c>
      <c r="GL58" s="50">
        <v>2000</v>
      </c>
      <c r="GM58" s="50">
        <v>1993.6</v>
      </c>
      <c r="GN58" s="50">
        <v>1954.3</v>
      </c>
      <c r="GO58" s="50">
        <v>1902.9</v>
      </c>
      <c r="GP58" s="58">
        <v>1887.4</v>
      </c>
      <c r="GQ58" s="50">
        <v>1929.5</v>
      </c>
      <c r="GR58" s="50">
        <v>1959.9</v>
      </c>
      <c r="GS58" s="50">
        <v>1961.2</v>
      </c>
      <c r="GT58" s="50">
        <v>1942.8</v>
      </c>
      <c r="GU58" s="50">
        <v>1960.1</v>
      </c>
      <c r="GV58" s="50">
        <v>1961.1</v>
      </c>
      <c r="GW58" s="50">
        <v>1959.4</v>
      </c>
      <c r="GX58" s="50">
        <v>1957.1</v>
      </c>
      <c r="GY58" s="50">
        <v>1953.5</v>
      </c>
      <c r="GZ58" s="50">
        <v>1965.2</v>
      </c>
      <c r="HA58" s="50">
        <v>1962.3</v>
      </c>
      <c r="HB58" s="50">
        <v>1960.9</v>
      </c>
      <c r="HC58" s="50">
        <v>1979.9</v>
      </c>
      <c r="HD58" s="50">
        <v>1984</v>
      </c>
      <c r="HE58" s="50">
        <v>1991.9</v>
      </c>
      <c r="HF58" s="63">
        <v>1979.8</v>
      </c>
      <c r="HG58" s="63">
        <v>1981.5</v>
      </c>
      <c r="HH58" s="50">
        <f t="shared" si="17"/>
        <v>-18.5</v>
      </c>
      <c r="HI58" s="51">
        <f t="shared" si="8"/>
        <v>-9.2499999999999995E-3</v>
      </c>
    </row>
    <row r="59" spans="1:217" ht="15" thickBot="1">
      <c r="A59" s="45" t="s">
        <v>171</v>
      </c>
      <c r="B59" s="46">
        <v>1572.2</v>
      </c>
      <c r="C59" s="46">
        <v>1582.7</v>
      </c>
      <c r="D59" s="46">
        <v>1442.8</v>
      </c>
      <c r="E59" s="46">
        <v>1480.4</v>
      </c>
      <c r="F59" s="46">
        <v>1518.6</v>
      </c>
      <c r="G59" s="46">
        <v>1532.8</v>
      </c>
      <c r="H59" s="46">
        <v>1539.6</v>
      </c>
      <c r="I59" s="46">
        <v>1557.4</v>
      </c>
      <c r="J59" s="46">
        <v>1565.5</v>
      </c>
      <c r="K59" s="46">
        <v>1559.6</v>
      </c>
      <c r="L59" s="46">
        <v>1565.1</v>
      </c>
      <c r="M59" s="46">
        <v>1570.1</v>
      </c>
      <c r="N59" s="47">
        <v>1578.7</v>
      </c>
      <c r="O59" s="47">
        <v>1584.6</v>
      </c>
      <c r="P59" s="48">
        <v>1592.4</v>
      </c>
      <c r="Q59" s="48">
        <v>1589.9</v>
      </c>
      <c r="R59" s="48">
        <v>1598</v>
      </c>
      <c r="S59" s="48">
        <v>1613.3</v>
      </c>
      <c r="T59" s="48">
        <v>1619.9</v>
      </c>
      <c r="U59" s="49">
        <v>1620.3</v>
      </c>
      <c r="V59" s="49">
        <v>1628.3</v>
      </c>
      <c r="W59" s="49">
        <v>1633.3</v>
      </c>
      <c r="X59" s="50">
        <f t="shared" si="9"/>
        <v>61.099999999999909</v>
      </c>
      <c r="Y59" s="51">
        <f t="shared" si="0"/>
        <v>3.886274010940078E-2</v>
      </c>
      <c r="Z59" s="52">
        <v>114.2</v>
      </c>
      <c r="AA59" s="52">
        <v>113</v>
      </c>
      <c r="AB59" s="52">
        <v>111.5</v>
      </c>
      <c r="AC59" s="52">
        <v>116.1</v>
      </c>
      <c r="AD59" s="52">
        <v>119.5</v>
      </c>
      <c r="AE59" s="52">
        <v>119.5</v>
      </c>
      <c r="AF59" s="52">
        <v>119.1</v>
      </c>
      <c r="AG59" s="52">
        <v>117</v>
      </c>
      <c r="AH59" s="52">
        <v>116.8</v>
      </c>
      <c r="AI59" s="52">
        <v>117.6</v>
      </c>
      <c r="AJ59" s="52">
        <v>118.5</v>
      </c>
      <c r="AK59" s="52">
        <v>117.9</v>
      </c>
      <c r="AL59" s="52">
        <v>120.2</v>
      </c>
      <c r="AM59" s="52">
        <v>120.1</v>
      </c>
      <c r="AN59" s="52">
        <v>119.2</v>
      </c>
      <c r="AO59" s="52">
        <v>119.8</v>
      </c>
      <c r="AP59" s="52">
        <v>121.5</v>
      </c>
      <c r="AQ59" s="52">
        <v>121.6</v>
      </c>
      <c r="AR59" s="52">
        <v>121.2</v>
      </c>
      <c r="AS59" s="52">
        <v>123.8</v>
      </c>
      <c r="AT59" s="53">
        <v>122.5</v>
      </c>
      <c r="AU59" s="53">
        <v>122.4</v>
      </c>
      <c r="AV59" s="50">
        <f t="shared" si="10"/>
        <v>8.2000000000000028</v>
      </c>
      <c r="AW59" s="51">
        <f t="shared" si="1"/>
        <v>7.1803852889667272E-2</v>
      </c>
      <c r="AX59" s="50">
        <v>137.19999999999999</v>
      </c>
      <c r="AY59" s="50">
        <v>135.80000000000001</v>
      </c>
      <c r="AZ59" s="50">
        <v>137.30000000000001</v>
      </c>
      <c r="BA59" s="50">
        <v>133.5</v>
      </c>
      <c r="BB59" s="50">
        <v>135.19999999999999</v>
      </c>
      <c r="BC59" s="50">
        <v>134.80000000000001</v>
      </c>
      <c r="BD59" s="50">
        <v>135.30000000000001</v>
      </c>
      <c r="BE59" s="50">
        <v>136.1</v>
      </c>
      <c r="BF59" s="50">
        <v>137.5</v>
      </c>
      <c r="BG59" s="50">
        <v>138.9</v>
      </c>
      <c r="BH59" s="50">
        <v>140.1</v>
      </c>
      <c r="BI59" s="50">
        <v>138.5</v>
      </c>
      <c r="BJ59" s="50">
        <v>140.9</v>
      </c>
      <c r="BK59" s="50">
        <v>141.5</v>
      </c>
      <c r="BL59" s="50">
        <v>142.19999999999999</v>
      </c>
      <c r="BM59" s="50">
        <v>142.30000000000001</v>
      </c>
      <c r="BN59" s="50">
        <v>144.6</v>
      </c>
      <c r="BO59" s="50">
        <v>145.5</v>
      </c>
      <c r="BP59" s="50">
        <v>145.6</v>
      </c>
      <c r="BQ59" s="50">
        <v>145.5</v>
      </c>
      <c r="BR59" s="53">
        <v>146</v>
      </c>
      <c r="BS59" s="53">
        <v>146.4</v>
      </c>
      <c r="BT59" s="50">
        <f t="shared" si="11"/>
        <v>9.2000000000000171</v>
      </c>
      <c r="BU59" s="51">
        <f t="shared" si="2"/>
        <v>8.0560420315236581E-2</v>
      </c>
      <c r="BV59" s="52">
        <v>290.2</v>
      </c>
      <c r="BW59" s="52">
        <v>296.3</v>
      </c>
      <c r="BX59" s="52">
        <v>275</v>
      </c>
      <c r="BY59" s="52">
        <v>283.8</v>
      </c>
      <c r="BZ59" s="52">
        <v>291.5</v>
      </c>
      <c r="CA59" s="52">
        <v>293.3</v>
      </c>
      <c r="CB59" s="52">
        <v>295.89999999999998</v>
      </c>
      <c r="CC59" s="52">
        <v>298.10000000000002</v>
      </c>
      <c r="CD59" s="52">
        <v>301.60000000000002</v>
      </c>
      <c r="CE59" s="52">
        <v>298.8</v>
      </c>
      <c r="CF59" s="52">
        <v>298.7</v>
      </c>
      <c r="CG59" s="52">
        <v>299.10000000000002</v>
      </c>
      <c r="CH59" s="52">
        <v>300.5</v>
      </c>
      <c r="CI59" s="52">
        <v>301.3</v>
      </c>
      <c r="CJ59" s="52">
        <v>301.8</v>
      </c>
      <c r="CK59" s="52">
        <v>304.39999999999998</v>
      </c>
      <c r="CL59" s="52">
        <v>307.2</v>
      </c>
      <c r="CM59" s="52">
        <v>308.5</v>
      </c>
      <c r="CN59" s="52">
        <v>307.5</v>
      </c>
      <c r="CO59" s="52">
        <v>309.10000000000002</v>
      </c>
      <c r="CP59" s="53">
        <v>311.2</v>
      </c>
      <c r="CQ59" s="53">
        <v>313.8</v>
      </c>
      <c r="CR59" s="50">
        <f t="shared" si="12"/>
        <v>23.600000000000023</v>
      </c>
      <c r="CS59" s="51">
        <f t="shared" si="3"/>
        <v>8.1323225361819518E-2</v>
      </c>
      <c r="CT59" s="50">
        <v>93.1</v>
      </c>
      <c r="CU59" s="50">
        <v>91.2</v>
      </c>
      <c r="CV59" s="50">
        <v>86</v>
      </c>
      <c r="CW59" s="50">
        <v>89.8</v>
      </c>
      <c r="CX59" s="50">
        <v>94.6</v>
      </c>
      <c r="CY59" s="50">
        <v>93</v>
      </c>
      <c r="CZ59" s="50">
        <v>92.1</v>
      </c>
      <c r="DA59" s="50">
        <v>93.8</v>
      </c>
      <c r="DB59" s="50">
        <v>94</v>
      </c>
      <c r="DC59" s="50">
        <v>95</v>
      </c>
      <c r="DD59" s="50">
        <v>96.3</v>
      </c>
      <c r="DE59" s="50">
        <v>97.4</v>
      </c>
      <c r="DF59" s="50">
        <v>97.6</v>
      </c>
      <c r="DG59" s="50">
        <v>97.8</v>
      </c>
      <c r="DH59" s="50">
        <v>98.6</v>
      </c>
      <c r="DI59" s="50">
        <v>98.7</v>
      </c>
      <c r="DJ59" s="50">
        <v>97.7</v>
      </c>
      <c r="DK59" s="50">
        <v>97.7</v>
      </c>
      <c r="DL59" s="50">
        <v>98</v>
      </c>
      <c r="DM59" s="50">
        <v>98.4</v>
      </c>
      <c r="DN59" s="53">
        <v>98.1</v>
      </c>
      <c r="DO59" s="53">
        <v>97.7</v>
      </c>
      <c r="DP59" s="50">
        <f t="shared" si="13"/>
        <v>4.6000000000000085</v>
      </c>
      <c r="DQ59" s="51">
        <f t="shared" si="4"/>
        <v>4.9409237379162287E-2</v>
      </c>
      <c r="DR59" s="52">
        <v>225.7</v>
      </c>
      <c r="DS59" s="52">
        <v>216.3</v>
      </c>
      <c r="DT59" s="52">
        <v>214.5</v>
      </c>
      <c r="DU59" s="52">
        <v>213.7</v>
      </c>
      <c r="DV59" s="52">
        <v>215.7</v>
      </c>
      <c r="DW59" s="52">
        <v>217.7</v>
      </c>
      <c r="DX59" s="52">
        <v>217.5</v>
      </c>
      <c r="DY59" s="52">
        <v>219.9</v>
      </c>
      <c r="DZ59" s="52">
        <v>221.5</v>
      </c>
      <c r="EA59" s="52">
        <v>230.1</v>
      </c>
      <c r="EB59" s="52">
        <v>233.9</v>
      </c>
      <c r="EC59" s="52">
        <v>236.8</v>
      </c>
      <c r="ED59" s="52">
        <v>236.2</v>
      </c>
      <c r="EE59" s="52">
        <v>236.7</v>
      </c>
      <c r="EF59" s="52">
        <v>238.5</v>
      </c>
      <c r="EG59" s="52">
        <v>238</v>
      </c>
      <c r="EH59" s="52">
        <v>239.6</v>
      </c>
      <c r="EI59" s="52">
        <v>241.5</v>
      </c>
      <c r="EJ59" s="52">
        <v>243.3</v>
      </c>
      <c r="EK59" s="52">
        <v>241</v>
      </c>
      <c r="EL59" s="53">
        <v>242.9</v>
      </c>
      <c r="EM59" s="53">
        <v>243.5</v>
      </c>
      <c r="EN59" s="50">
        <f t="shared" si="14"/>
        <v>17.800000000000011</v>
      </c>
      <c r="EO59" s="51">
        <f t="shared" si="5"/>
        <v>7.886575099689859E-2</v>
      </c>
      <c r="EP59" s="50">
        <v>212.6</v>
      </c>
      <c r="EQ59" s="50">
        <v>214.6</v>
      </c>
      <c r="ER59" s="50">
        <v>199.3</v>
      </c>
      <c r="ES59" s="50">
        <v>203.7</v>
      </c>
      <c r="ET59" s="50">
        <v>205.1</v>
      </c>
      <c r="EU59" s="50">
        <v>202.1</v>
      </c>
      <c r="EV59" s="50">
        <v>206.3</v>
      </c>
      <c r="EW59" s="50">
        <v>209.9</v>
      </c>
      <c r="EX59" s="50">
        <v>210.4</v>
      </c>
      <c r="EY59" s="50">
        <v>207.9</v>
      </c>
      <c r="EZ59" s="50">
        <v>207</v>
      </c>
      <c r="FA59" s="50">
        <v>209</v>
      </c>
      <c r="FB59" s="50">
        <v>209.7</v>
      </c>
      <c r="FC59" s="50">
        <v>211.8</v>
      </c>
      <c r="FD59" s="50">
        <v>211.7</v>
      </c>
      <c r="FE59" s="50">
        <v>211.1</v>
      </c>
      <c r="FF59" s="50">
        <v>212.4</v>
      </c>
      <c r="FG59" s="50">
        <v>213.8</v>
      </c>
      <c r="FH59" s="50">
        <v>213.5</v>
      </c>
      <c r="FI59" s="50">
        <v>212.7</v>
      </c>
      <c r="FJ59" s="53">
        <v>214.4</v>
      </c>
      <c r="FK59" s="53">
        <v>215.7</v>
      </c>
      <c r="FL59" s="50">
        <f t="shared" si="15"/>
        <v>3.0999999999999943</v>
      </c>
      <c r="FM59" s="51">
        <f t="shared" si="6"/>
        <v>1.4581373471307594E-2</v>
      </c>
      <c r="FN59" s="52">
        <v>156.1</v>
      </c>
      <c r="FO59" s="52">
        <v>157.4</v>
      </c>
      <c r="FP59" s="52">
        <v>87.2</v>
      </c>
      <c r="FQ59" s="52">
        <v>111.8</v>
      </c>
      <c r="FR59" s="52">
        <v>123</v>
      </c>
      <c r="FS59" s="52">
        <v>125.1</v>
      </c>
      <c r="FT59" s="52">
        <v>129.4</v>
      </c>
      <c r="FU59" s="52">
        <v>132.30000000000001</v>
      </c>
      <c r="FV59" s="52">
        <v>135.6</v>
      </c>
      <c r="FW59" s="52">
        <v>142.5</v>
      </c>
      <c r="FX59" s="52">
        <v>141.1</v>
      </c>
      <c r="FY59" s="52">
        <v>141.80000000000001</v>
      </c>
      <c r="FZ59" s="52">
        <v>142</v>
      </c>
      <c r="GA59" s="52">
        <v>142</v>
      </c>
      <c r="GB59" s="52">
        <v>146</v>
      </c>
      <c r="GC59" s="52">
        <v>146.69999999999999</v>
      </c>
      <c r="GD59" s="52">
        <v>148.1</v>
      </c>
      <c r="GE59" s="52">
        <v>150</v>
      </c>
      <c r="GF59" s="52">
        <v>152.9</v>
      </c>
      <c r="GG59" s="52">
        <v>152.6</v>
      </c>
      <c r="GH59" s="53">
        <v>154.19999999999999</v>
      </c>
      <c r="GI59" s="53">
        <v>153.69999999999999</v>
      </c>
      <c r="GJ59" s="50">
        <f t="shared" si="16"/>
        <v>-2.4000000000000057</v>
      </c>
      <c r="GK59" s="51">
        <f t="shared" si="7"/>
        <v>-1.5374759769378641E-2</v>
      </c>
      <c r="GL59" s="50">
        <v>252.3</v>
      </c>
      <c r="GM59" s="50">
        <v>257.10000000000002</v>
      </c>
      <c r="GN59" s="50">
        <v>249.2</v>
      </c>
      <c r="GO59" s="50">
        <v>238.1</v>
      </c>
      <c r="GP59" s="50">
        <v>245</v>
      </c>
      <c r="GQ59" s="50">
        <v>256.3</v>
      </c>
      <c r="GR59" s="50">
        <v>252.9</v>
      </c>
      <c r="GS59" s="50">
        <v>257</v>
      </c>
      <c r="GT59" s="50">
        <v>255</v>
      </c>
      <c r="GU59" s="50">
        <v>241.8</v>
      </c>
      <c r="GV59" s="50">
        <v>242.8</v>
      </c>
      <c r="GW59" s="50">
        <v>243</v>
      </c>
      <c r="GX59" s="50">
        <v>243.6</v>
      </c>
      <c r="GY59" s="50">
        <v>243.8</v>
      </c>
      <c r="GZ59" s="50">
        <v>244.4</v>
      </c>
      <c r="HA59" s="50">
        <v>240.4</v>
      </c>
      <c r="HB59" s="50">
        <v>238.4</v>
      </c>
      <c r="HC59" s="50">
        <v>245.9</v>
      </c>
      <c r="HD59" s="50">
        <v>248.6</v>
      </c>
      <c r="HE59" s="50">
        <v>247.4</v>
      </c>
      <c r="HF59" s="53">
        <v>248.1</v>
      </c>
      <c r="HG59" s="53">
        <v>248.4</v>
      </c>
      <c r="HH59" s="50">
        <f t="shared" si="17"/>
        <v>-3.9000000000000057</v>
      </c>
      <c r="HI59" s="51">
        <f t="shared" si="8"/>
        <v>-1.545778834720573E-2</v>
      </c>
    </row>
    <row r="60" spans="1:217" ht="15" thickBot="1">
      <c r="A60" s="45" t="s">
        <v>172</v>
      </c>
      <c r="B60" s="46">
        <v>314.5</v>
      </c>
      <c r="C60" s="46">
        <v>309.39999999999998</v>
      </c>
      <c r="D60" s="46">
        <v>245.8</v>
      </c>
      <c r="E60" s="46">
        <v>262.3</v>
      </c>
      <c r="F60" s="46">
        <v>273.89999999999998</v>
      </c>
      <c r="G60" s="46">
        <v>278.3</v>
      </c>
      <c r="H60" s="46">
        <v>282.2</v>
      </c>
      <c r="I60" s="46">
        <v>286</v>
      </c>
      <c r="J60" s="46">
        <v>286.5</v>
      </c>
      <c r="K60" s="46">
        <v>287.10000000000002</v>
      </c>
      <c r="L60" s="46">
        <v>286.10000000000002</v>
      </c>
      <c r="M60" s="46">
        <v>287.39999999999998</v>
      </c>
      <c r="N60" s="47">
        <v>287.10000000000002</v>
      </c>
      <c r="O60" s="47">
        <v>289.3</v>
      </c>
      <c r="P60" s="48">
        <v>291.60000000000002</v>
      </c>
      <c r="Q60" s="48">
        <v>293.7</v>
      </c>
      <c r="R60" s="48">
        <v>295.2</v>
      </c>
      <c r="S60" s="48">
        <v>300.89999999999998</v>
      </c>
      <c r="T60" s="48">
        <v>298.7</v>
      </c>
      <c r="U60" s="49">
        <v>295</v>
      </c>
      <c r="V60" s="49">
        <v>295.60000000000002</v>
      </c>
      <c r="W60" s="49">
        <v>295.8</v>
      </c>
      <c r="X60" s="50">
        <f t="shared" si="9"/>
        <v>-18.699999999999989</v>
      </c>
      <c r="Y60" s="51">
        <f t="shared" si="0"/>
        <v>-5.9459459459459421E-2</v>
      </c>
      <c r="Z60" s="52">
        <v>15.3</v>
      </c>
      <c r="AA60" s="52">
        <v>14.7</v>
      </c>
      <c r="AB60" s="52">
        <v>7.6</v>
      </c>
      <c r="AC60" s="52">
        <v>10.1</v>
      </c>
      <c r="AD60" s="52">
        <v>10.8</v>
      </c>
      <c r="AE60" s="52">
        <v>10.5</v>
      </c>
      <c r="AF60" s="52">
        <v>10.6</v>
      </c>
      <c r="AG60" s="52">
        <v>11.1</v>
      </c>
      <c r="AH60" s="52">
        <v>11.5</v>
      </c>
      <c r="AI60" s="52">
        <v>14.1</v>
      </c>
      <c r="AJ60" s="52">
        <v>14.5</v>
      </c>
      <c r="AK60" s="52">
        <v>14.7</v>
      </c>
      <c r="AL60" s="52">
        <v>14.8</v>
      </c>
      <c r="AM60" s="52">
        <v>15.1</v>
      </c>
      <c r="AN60" s="52">
        <v>15.2</v>
      </c>
      <c r="AO60" s="52">
        <v>14.5</v>
      </c>
      <c r="AP60" s="52">
        <v>14</v>
      </c>
      <c r="AQ60" s="52">
        <v>13.9</v>
      </c>
      <c r="AR60" s="52">
        <v>13.9</v>
      </c>
      <c r="AS60" s="52">
        <v>14.1</v>
      </c>
      <c r="AT60" s="53">
        <v>14</v>
      </c>
      <c r="AU60" s="53">
        <v>14.3</v>
      </c>
      <c r="AV60" s="50">
        <f t="shared" si="10"/>
        <v>-1</v>
      </c>
      <c r="AW60" s="51">
        <f t="shared" si="1"/>
        <v>-6.535947712418301E-2</v>
      </c>
      <c r="AX60" s="50">
        <v>29.9</v>
      </c>
      <c r="AY60" s="50">
        <v>29.4</v>
      </c>
      <c r="AZ60" s="50">
        <v>30</v>
      </c>
      <c r="BA60" s="50">
        <v>21.9</v>
      </c>
      <c r="BB60" s="50">
        <v>26.4</v>
      </c>
      <c r="BC60" s="50">
        <v>26.9</v>
      </c>
      <c r="BD60" s="50">
        <v>26.7</v>
      </c>
      <c r="BE60" s="50">
        <v>27.5</v>
      </c>
      <c r="BF60" s="50">
        <v>27.9</v>
      </c>
      <c r="BG60" s="50">
        <v>28.5</v>
      </c>
      <c r="BH60" s="50">
        <v>28.7</v>
      </c>
      <c r="BI60" s="50">
        <v>28.6</v>
      </c>
      <c r="BJ60" s="50">
        <v>28.6</v>
      </c>
      <c r="BK60" s="50">
        <v>28.7</v>
      </c>
      <c r="BL60" s="50">
        <v>28.9</v>
      </c>
      <c r="BM60" s="50">
        <v>29.4</v>
      </c>
      <c r="BN60" s="50">
        <v>29.7</v>
      </c>
      <c r="BO60" s="50">
        <v>30.4</v>
      </c>
      <c r="BP60" s="50">
        <v>30</v>
      </c>
      <c r="BQ60" s="50">
        <v>30.2</v>
      </c>
      <c r="BR60" s="53">
        <v>30.3</v>
      </c>
      <c r="BS60" s="53">
        <v>30.1</v>
      </c>
      <c r="BT60" s="50">
        <f t="shared" si="11"/>
        <v>0.20000000000000284</v>
      </c>
      <c r="BU60" s="51">
        <f t="shared" si="2"/>
        <v>1.3071895424836787E-2</v>
      </c>
      <c r="BV60" s="52">
        <v>53.8</v>
      </c>
      <c r="BW60" s="52">
        <v>52.9</v>
      </c>
      <c r="BX60" s="52">
        <v>42.8</v>
      </c>
      <c r="BY60" s="52">
        <v>46.5</v>
      </c>
      <c r="BZ60" s="52">
        <v>49.8</v>
      </c>
      <c r="CA60" s="52">
        <v>50.2</v>
      </c>
      <c r="CB60" s="52">
        <v>50.2</v>
      </c>
      <c r="CC60" s="52">
        <v>51.3</v>
      </c>
      <c r="CD60" s="52">
        <v>51.2</v>
      </c>
      <c r="CE60" s="52">
        <v>50.7</v>
      </c>
      <c r="CF60" s="52">
        <v>51.1</v>
      </c>
      <c r="CG60" s="52">
        <v>50.9</v>
      </c>
      <c r="CH60" s="52">
        <v>50.5</v>
      </c>
      <c r="CI60" s="52">
        <v>50.9</v>
      </c>
      <c r="CJ60" s="52">
        <v>50.5</v>
      </c>
      <c r="CK60" s="52">
        <v>50.3</v>
      </c>
      <c r="CL60" s="52">
        <v>50.3</v>
      </c>
      <c r="CM60" s="52">
        <v>50</v>
      </c>
      <c r="CN60" s="52">
        <v>50.8</v>
      </c>
      <c r="CO60" s="52">
        <v>50.4</v>
      </c>
      <c r="CP60" s="53">
        <v>50.3</v>
      </c>
      <c r="CQ60" s="53">
        <v>50.3</v>
      </c>
      <c r="CR60" s="50">
        <f t="shared" si="12"/>
        <v>-3.5</v>
      </c>
      <c r="CS60" s="51">
        <f t="shared" si="3"/>
        <v>-6.5055762081784388E-2</v>
      </c>
      <c r="CT60" s="50">
        <v>12.3</v>
      </c>
      <c r="CU60" s="50">
        <v>12</v>
      </c>
      <c r="CV60" s="50">
        <v>11.2</v>
      </c>
      <c r="CW60" s="50">
        <v>11.2</v>
      </c>
      <c r="CX60" s="50">
        <v>11.2</v>
      </c>
      <c r="CY60" s="50">
        <v>11.2</v>
      </c>
      <c r="CZ60" s="50">
        <v>11</v>
      </c>
      <c r="DA60" s="50">
        <v>11.3</v>
      </c>
      <c r="DB60" s="50">
        <v>11.5</v>
      </c>
      <c r="DC60" s="50">
        <v>12</v>
      </c>
      <c r="DD60" s="50">
        <v>11.8</v>
      </c>
      <c r="DE60" s="50">
        <v>11.9</v>
      </c>
      <c r="DF60" s="50">
        <v>11.8</v>
      </c>
      <c r="DG60" s="50">
        <v>11.9</v>
      </c>
      <c r="DH60" s="50">
        <v>12.2</v>
      </c>
      <c r="DI60" s="50">
        <v>12.3</v>
      </c>
      <c r="DJ60" s="50">
        <v>12</v>
      </c>
      <c r="DK60" s="50">
        <v>12.1</v>
      </c>
      <c r="DL60" s="50">
        <v>12</v>
      </c>
      <c r="DM60" s="50">
        <v>12</v>
      </c>
      <c r="DN60" s="53">
        <v>12.2</v>
      </c>
      <c r="DO60" s="53">
        <v>12.3</v>
      </c>
      <c r="DP60" s="50">
        <f t="shared" si="13"/>
        <v>0</v>
      </c>
      <c r="DQ60" s="51">
        <f t="shared" si="4"/>
        <v>0</v>
      </c>
      <c r="DR60" s="52">
        <v>30</v>
      </c>
      <c r="DS60" s="52">
        <v>23.8</v>
      </c>
      <c r="DT60" s="52">
        <v>24.8</v>
      </c>
      <c r="DU60" s="52">
        <v>25.9</v>
      </c>
      <c r="DV60" s="52">
        <v>26.6</v>
      </c>
      <c r="DW60" s="52">
        <v>27.3</v>
      </c>
      <c r="DX60" s="52">
        <v>28.2</v>
      </c>
      <c r="DY60" s="52">
        <v>28.4</v>
      </c>
      <c r="DZ60" s="52">
        <v>29.3</v>
      </c>
      <c r="EA60" s="52">
        <v>29.6</v>
      </c>
      <c r="EB60" s="52">
        <v>29.6</v>
      </c>
      <c r="EC60" s="52">
        <v>29.6</v>
      </c>
      <c r="ED60" s="52">
        <v>29.6</v>
      </c>
      <c r="EE60" s="52">
        <v>29.8</v>
      </c>
      <c r="EF60" s="52">
        <v>29.9</v>
      </c>
      <c r="EG60" s="52">
        <v>29.9</v>
      </c>
      <c r="EH60" s="52">
        <v>29.9</v>
      </c>
      <c r="EI60" s="52">
        <v>30.7</v>
      </c>
      <c r="EJ60" s="52">
        <v>29.7</v>
      </c>
      <c r="EK60" s="52">
        <v>29.9</v>
      </c>
      <c r="EL60" s="53">
        <v>30.5</v>
      </c>
      <c r="EM60" s="53">
        <v>30.4</v>
      </c>
      <c r="EN60" s="50">
        <f t="shared" si="14"/>
        <v>0.39999999999999858</v>
      </c>
      <c r="EO60" s="51">
        <f t="shared" si="5"/>
        <v>1.3333333333333286E-2</v>
      </c>
      <c r="EP60" s="50">
        <v>65.5</v>
      </c>
      <c r="EQ60" s="50">
        <v>64.599999999999994</v>
      </c>
      <c r="ER60" s="50">
        <v>56.2</v>
      </c>
      <c r="ES60" s="50">
        <v>57.6</v>
      </c>
      <c r="ET60" s="50">
        <v>61.9</v>
      </c>
      <c r="EU60" s="50">
        <v>61.8</v>
      </c>
      <c r="EV60" s="50">
        <v>62.7</v>
      </c>
      <c r="EW60" s="50">
        <v>62.2</v>
      </c>
      <c r="EX60" s="50">
        <v>60.9</v>
      </c>
      <c r="EY60" s="50">
        <v>62</v>
      </c>
      <c r="EZ60" s="50">
        <v>62.1</v>
      </c>
      <c r="FA60" s="50">
        <v>62.4</v>
      </c>
      <c r="FB60" s="50">
        <v>62.1</v>
      </c>
      <c r="FC60" s="50">
        <v>62.2</v>
      </c>
      <c r="FD60" s="50">
        <v>62.3</v>
      </c>
      <c r="FE60" s="50">
        <v>62.5</v>
      </c>
      <c r="FF60" s="50">
        <v>63.3</v>
      </c>
      <c r="FG60" s="50">
        <v>63.5</v>
      </c>
      <c r="FH60" s="50">
        <v>62.7</v>
      </c>
      <c r="FI60" s="50">
        <v>62.1</v>
      </c>
      <c r="FJ60" s="53">
        <v>62.1</v>
      </c>
      <c r="FK60" s="53">
        <v>62.6</v>
      </c>
      <c r="FL60" s="50">
        <f t="shared" si="15"/>
        <v>-2.8999999999999986</v>
      </c>
      <c r="FM60" s="51">
        <f t="shared" si="6"/>
        <v>-4.4274809160305323E-2</v>
      </c>
      <c r="FN60" s="52">
        <v>36.4</v>
      </c>
      <c r="FO60" s="52">
        <v>34.6</v>
      </c>
      <c r="FP60" s="52">
        <v>14.9</v>
      </c>
      <c r="FQ60" s="52">
        <v>17.7</v>
      </c>
      <c r="FR60" s="52">
        <v>19.399999999999999</v>
      </c>
      <c r="FS60" s="52">
        <v>20.399999999999999</v>
      </c>
      <c r="FT60" s="52">
        <v>21.4</v>
      </c>
      <c r="FU60" s="52">
        <v>24.1</v>
      </c>
      <c r="FV60" s="52">
        <v>25.1</v>
      </c>
      <c r="FW60" s="52">
        <v>25.4</v>
      </c>
      <c r="FX60" s="52">
        <v>23.9</v>
      </c>
      <c r="FY60" s="52">
        <v>24.4</v>
      </c>
      <c r="FZ60" s="52">
        <v>24.7</v>
      </c>
      <c r="GA60" s="52">
        <v>25.6</v>
      </c>
      <c r="GB60" s="52">
        <v>27.5</v>
      </c>
      <c r="GC60" s="52">
        <v>28.9</v>
      </c>
      <c r="GD60" s="52">
        <v>29.8</v>
      </c>
      <c r="GE60" s="52">
        <v>30.8</v>
      </c>
      <c r="GF60" s="52">
        <v>31.1</v>
      </c>
      <c r="GG60" s="52">
        <v>29.8</v>
      </c>
      <c r="GH60" s="53">
        <v>29.5</v>
      </c>
      <c r="GI60" s="53">
        <v>29</v>
      </c>
      <c r="GJ60" s="50">
        <f t="shared" si="16"/>
        <v>-7.3999999999999986</v>
      </c>
      <c r="GK60" s="51">
        <f t="shared" si="7"/>
        <v>-0.20329670329670327</v>
      </c>
      <c r="GL60" s="50">
        <v>56</v>
      </c>
      <c r="GM60" s="50">
        <v>57</v>
      </c>
      <c r="GN60" s="50">
        <v>53.4</v>
      </c>
      <c r="GO60" s="50">
        <v>53.4</v>
      </c>
      <c r="GP60" s="50">
        <v>54</v>
      </c>
      <c r="GQ60" s="50">
        <v>56.2</v>
      </c>
      <c r="GR60" s="50">
        <v>57</v>
      </c>
      <c r="GS60" s="50">
        <v>55.8</v>
      </c>
      <c r="GT60" s="50">
        <v>54.7</v>
      </c>
      <c r="GU60" s="50">
        <v>50.7</v>
      </c>
      <c r="GV60" s="50">
        <v>50.7</v>
      </c>
      <c r="GW60" s="50">
        <v>50.8</v>
      </c>
      <c r="GX60" s="50">
        <v>50.9</v>
      </c>
      <c r="GY60" s="50">
        <v>50.9</v>
      </c>
      <c r="GZ60" s="50">
        <v>50.8</v>
      </c>
      <c r="HA60" s="50">
        <v>50.9</v>
      </c>
      <c r="HB60" s="50">
        <v>51.2</v>
      </c>
      <c r="HC60" s="50">
        <v>54.2</v>
      </c>
      <c r="HD60" s="50">
        <v>53.4</v>
      </c>
      <c r="HE60" s="50">
        <v>51.5</v>
      </c>
      <c r="HF60" s="53">
        <v>51.5</v>
      </c>
      <c r="HG60" s="53">
        <v>51.4</v>
      </c>
      <c r="HH60" s="50">
        <f t="shared" si="17"/>
        <v>-4.6000000000000014</v>
      </c>
      <c r="HI60" s="51">
        <f t="shared" si="8"/>
        <v>-8.214285714285717E-2</v>
      </c>
    </row>
    <row r="61" spans="1:217" ht="15" thickBot="1">
      <c r="A61" s="54" t="s">
        <v>173</v>
      </c>
      <c r="B61" s="46">
        <v>4091</v>
      </c>
      <c r="C61" s="46">
        <v>4067.4</v>
      </c>
      <c r="D61" s="46">
        <v>3661.8</v>
      </c>
      <c r="E61" s="46">
        <v>3687</v>
      </c>
      <c r="F61" s="55">
        <v>3765.7</v>
      </c>
      <c r="G61" s="46">
        <v>3782.2</v>
      </c>
      <c r="H61" s="46">
        <v>3847.9</v>
      </c>
      <c r="I61" s="46">
        <v>3864.8</v>
      </c>
      <c r="J61" s="46">
        <v>3900.5</v>
      </c>
      <c r="K61" s="46">
        <v>3888.1</v>
      </c>
      <c r="L61" s="46">
        <v>3881.1</v>
      </c>
      <c r="M61" s="46">
        <v>3897.4</v>
      </c>
      <c r="N61" s="47">
        <v>3886.8</v>
      </c>
      <c r="O61" s="47">
        <v>3887.3</v>
      </c>
      <c r="P61" s="48">
        <v>3892</v>
      </c>
      <c r="Q61" s="48">
        <v>3891</v>
      </c>
      <c r="R61" s="48">
        <v>3900.2</v>
      </c>
      <c r="S61" s="48">
        <v>3902.7</v>
      </c>
      <c r="T61" s="48">
        <v>3926.3</v>
      </c>
      <c r="U61" s="56">
        <v>3938.3</v>
      </c>
      <c r="V61" s="56">
        <v>3957.1</v>
      </c>
      <c r="W61" s="56">
        <v>3970.7</v>
      </c>
      <c r="X61" s="50">
        <f t="shared" si="9"/>
        <v>-120.30000000000018</v>
      </c>
      <c r="Y61" s="51">
        <f t="shared" si="0"/>
        <v>-2.9406013199706718E-2</v>
      </c>
      <c r="Z61" s="52">
        <v>207.8</v>
      </c>
      <c r="AA61" s="52">
        <v>203.4</v>
      </c>
      <c r="AB61" s="52">
        <v>197.3</v>
      </c>
      <c r="AC61" s="52">
        <v>201.3</v>
      </c>
      <c r="AD61" s="52">
        <v>207</v>
      </c>
      <c r="AE61" s="52">
        <v>207</v>
      </c>
      <c r="AF61" s="52">
        <v>207.8</v>
      </c>
      <c r="AG61" s="52">
        <v>207.6</v>
      </c>
      <c r="AH61" s="52">
        <v>212</v>
      </c>
      <c r="AI61" s="52">
        <v>205.3</v>
      </c>
      <c r="AJ61" s="52">
        <v>207.1</v>
      </c>
      <c r="AK61" s="52">
        <v>207.5</v>
      </c>
      <c r="AL61" s="52">
        <v>205.7</v>
      </c>
      <c r="AM61" s="52">
        <v>206</v>
      </c>
      <c r="AN61" s="52">
        <v>204.7</v>
      </c>
      <c r="AO61" s="52">
        <v>203.5</v>
      </c>
      <c r="AP61" s="52">
        <v>204.6</v>
      </c>
      <c r="AQ61" s="52">
        <v>204.8</v>
      </c>
      <c r="AR61" s="52">
        <v>205.1</v>
      </c>
      <c r="AS61" s="52">
        <v>204.8</v>
      </c>
      <c r="AT61" s="57">
        <v>204.6</v>
      </c>
      <c r="AU61" s="57">
        <v>205.2</v>
      </c>
      <c r="AV61" s="50">
        <f t="shared" si="10"/>
        <v>-2.6000000000000227</v>
      </c>
      <c r="AW61" s="51">
        <f t="shared" si="1"/>
        <v>-1.2512030798845152E-2</v>
      </c>
      <c r="AX61" s="50">
        <v>243.5</v>
      </c>
      <c r="AY61" s="50">
        <v>240.1</v>
      </c>
      <c r="AZ61" s="50">
        <v>243.9</v>
      </c>
      <c r="BA61" s="50">
        <v>229.9</v>
      </c>
      <c r="BB61" s="50">
        <v>234.7</v>
      </c>
      <c r="BC61" s="50">
        <v>227.5</v>
      </c>
      <c r="BD61" s="50">
        <v>225.7</v>
      </c>
      <c r="BE61" s="50">
        <v>228.4</v>
      </c>
      <c r="BF61" s="50">
        <v>229.5</v>
      </c>
      <c r="BG61" s="50">
        <v>234.1</v>
      </c>
      <c r="BH61" s="50">
        <v>235.9</v>
      </c>
      <c r="BI61" s="50">
        <v>235</v>
      </c>
      <c r="BJ61" s="50">
        <v>234.7</v>
      </c>
      <c r="BK61" s="50">
        <v>236.4</v>
      </c>
      <c r="BL61" s="50">
        <v>237.4</v>
      </c>
      <c r="BM61" s="50">
        <v>236.7</v>
      </c>
      <c r="BN61" s="50">
        <v>236.4</v>
      </c>
      <c r="BO61" s="50">
        <v>236.6</v>
      </c>
      <c r="BP61" s="50">
        <v>237</v>
      </c>
      <c r="BQ61" s="50">
        <v>238.8</v>
      </c>
      <c r="BR61" s="57">
        <v>236.3</v>
      </c>
      <c r="BS61" s="57">
        <v>237.3</v>
      </c>
      <c r="BT61" s="50">
        <f t="shared" si="11"/>
        <v>-6.1999999999999886</v>
      </c>
      <c r="BU61" s="51">
        <f t="shared" si="2"/>
        <v>-2.9836381135707354E-2</v>
      </c>
      <c r="BV61" s="52">
        <v>659.9</v>
      </c>
      <c r="BW61" s="52">
        <v>660.8</v>
      </c>
      <c r="BX61" s="52">
        <v>602</v>
      </c>
      <c r="BY61" s="52">
        <v>608.6</v>
      </c>
      <c r="BZ61" s="52">
        <v>628.6</v>
      </c>
      <c r="CA61" s="52">
        <v>633.29999999999995</v>
      </c>
      <c r="CB61" s="52">
        <v>643.9</v>
      </c>
      <c r="CC61" s="52">
        <v>645.5</v>
      </c>
      <c r="CD61" s="52">
        <v>652.70000000000005</v>
      </c>
      <c r="CE61" s="52">
        <v>649.20000000000005</v>
      </c>
      <c r="CF61" s="52">
        <v>649.70000000000005</v>
      </c>
      <c r="CG61" s="52">
        <v>655.29999999999995</v>
      </c>
      <c r="CH61" s="52">
        <v>655.6</v>
      </c>
      <c r="CI61" s="52">
        <v>654</v>
      </c>
      <c r="CJ61" s="52">
        <v>657.4</v>
      </c>
      <c r="CK61" s="52">
        <v>656.9</v>
      </c>
      <c r="CL61" s="52">
        <v>658.9</v>
      </c>
      <c r="CM61" s="52">
        <v>656.8</v>
      </c>
      <c r="CN61" s="52">
        <v>654.6</v>
      </c>
      <c r="CO61" s="52">
        <v>654.4</v>
      </c>
      <c r="CP61" s="57">
        <v>658</v>
      </c>
      <c r="CQ61" s="57">
        <v>661.6</v>
      </c>
      <c r="CR61" s="50">
        <f t="shared" si="12"/>
        <v>1.7000000000000455</v>
      </c>
      <c r="CS61" s="51">
        <f t="shared" si="3"/>
        <v>2.5761479011972201E-3</v>
      </c>
      <c r="CT61" s="50">
        <v>214.3</v>
      </c>
      <c r="CU61" s="50">
        <v>219.3</v>
      </c>
      <c r="CV61" s="50">
        <v>213.7</v>
      </c>
      <c r="CW61" s="50">
        <v>212.5</v>
      </c>
      <c r="CX61" s="50">
        <v>209.2</v>
      </c>
      <c r="CY61" s="50">
        <v>206.8</v>
      </c>
      <c r="CZ61" s="50">
        <v>207.3</v>
      </c>
      <c r="DA61" s="50">
        <v>211.7</v>
      </c>
      <c r="DB61" s="50">
        <v>210.8</v>
      </c>
      <c r="DC61" s="50">
        <v>208.1</v>
      </c>
      <c r="DD61" s="50">
        <v>208.4</v>
      </c>
      <c r="DE61" s="50">
        <v>207.7</v>
      </c>
      <c r="DF61" s="50">
        <v>207.2</v>
      </c>
      <c r="DG61" s="50">
        <v>206.2</v>
      </c>
      <c r="DH61" s="50">
        <v>205.7</v>
      </c>
      <c r="DI61" s="50">
        <v>205.4</v>
      </c>
      <c r="DJ61" s="50">
        <v>204.5</v>
      </c>
      <c r="DK61" s="50">
        <v>202.8</v>
      </c>
      <c r="DL61" s="50">
        <v>203.8</v>
      </c>
      <c r="DM61" s="50">
        <v>203.9</v>
      </c>
      <c r="DN61" s="57">
        <v>203.6</v>
      </c>
      <c r="DO61" s="57">
        <v>204.2</v>
      </c>
      <c r="DP61" s="50">
        <f t="shared" si="13"/>
        <v>-10.100000000000023</v>
      </c>
      <c r="DQ61" s="51">
        <f t="shared" si="4"/>
        <v>-4.7130191320578732E-2</v>
      </c>
      <c r="DR61" s="52">
        <v>776.4</v>
      </c>
      <c r="DS61" s="52">
        <v>730.2</v>
      </c>
      <c r="DT61" s="52">
        <v>728.3</v>
      </c>
      <c r="DU61" s="52">
        <v>736.3</v>
      </c>
      <c r="DV61" s="52">
        <v>737.9</v>
      </c>
      <c r="DW61" s="52">
        <v>731.2</v>
      </c>
      <c r="DX61" s="52">
        <v>734.9</v>
      </c>
      <c r="DY61" s="52">
        <v>742.4</v>
      </c>
      <c r="DZ61" s="52">
        <v>750.2</v>
      </c>
      <c r="EA61" s="52">
        <v>766.2</v>
      </c>
      <c r="EB61" s="52">
        <v>766.1</v>
      </c>
      <c r="EC61" s="52">
        <v>766.8</v>
      </c>
      <c r="ED61" s="52">
        <v>766.3</v>
      </c>
      <c r="EE61" s="52">
        <v>767.9</v>
      </c>
      <c r="EF61" s="52">
        <v>767.8</v>
      </c>
      <c r="EG61" s="52">
        <v>770.2</v>
      </c>
      <c r="EH61" s="52">
        <v>771.5</v>
      </c>
      <c r="EI61" s="52">
        <v>775.7</v>
      </c>
      <c r="EJ61" s="52">
        <v>771.1</v>
      </c>
      <c r="EK61" s="52">
        <v>781</v>
      </c>
      <c r="EL61" s="57">
        <v>784.3</v>
      </c>
      <c r="EM61" s="57">
        <v>785.4</v>
      </c>
      <c r="EN61" s="50">
        <f t="shared" si="14"/>
        <v>9</v>
      </c>
      <c r="EO61" s="51">
        <f t="shared" si="5"/>
        <v>1.1591962905718702E-2</v>
      </c>
      <c r="EP61" s="50">
        <v>557.9</v>
      </c>
      <c r="EQ61" s="50">
        <v>555.20000000000005</v>
      </c>
      <c r="ER61" s="50">
        <v>493.2</v>
      </c>
      <c r="ES61" s="50">
        <v>500.7</v>
      </c>
      <c r="ET61" s="50">
        <v>513.70000000000005</v>
      </c>
      <c r="EU61" s="50">
        <v>517.20000000000005</v>
      </c>
      <c r="EV61" s="50">
        <v>518.79999999999995</v>
      </c>
      <c r="EW61" s="50">
        <v>519.9</v>
      </c>
      <c r="EX61" s="50">
        <v>523.6</v>
      </c>
      <c r="EY61" s="50">
        <v>530</v>
      </c>
      <c r="EZ61" s="50">
        <v>528.5</v>
      </c>
      <c r="FA61" s="50">
        <v>530.79999999999995</v>
      </c>
      <c r="FB61" s="50">
        <v>532.79999999999995</v>
      </c>
      <c r="FC61" s="50">
        <v>531.4</v>
      </c>
      <c r="FD61" s="50">
        <v>531.5</v>
      </c>
      <c r="FE61" s="50">
        <v>534.70000000000005</v>
      </c>
      <c r="FF61" s="50">
        <v>533.79999999999995</v>
      </c>
      <c r="FG61" s="50">
        <v>531.4</v>
      </c>
      <c r="FH61" s="50">
        <v>531.70000000000005</v>
      </c>
      <c r="FI61" s="50">
        <v>534.9</v>
      </c>
      <c r="FJ61" s="57">
        <v>537.29999999999995</v>
      </c>
      <c r="FK61" s="57">
        <v>540.6</v>
      </c>
      <c r="FL61" s="50">
        <f t="shared" si="15"/>
        <v>-17.299999999999955</v>
      </c>
      <c r="FM61" s="51">
        <f t="shared" si="6"/>
        <v>-3.1009141423194039E-2</v>
      </c>
      <c r="FN61" s="52">
        <v>421.6</v>
      </c>
      <c r="FO61" s="52">
        <v>402.2</v>
      </c>
      <c r="FP61" s="52">
        <v>238.4</v>
      </c>
      <c r="FQ61" s="52">
        <v>262.39999999999998</v>
      </c>
      <c r="FR61" s="52">
        <v>294</v>
      </c>
      <c r="FS61" s="52">
        <v>318.60000000000002</v>
      </c>
      <c r="FT61" s="52">
        <v>326.3</v>
      </c>
      <c r="FU61" s="52">
        <v>332.9</v>
      </c>
      <c r="FV61" s="52">
        <v>346.1</v>
      </c>
      <c r="FW61" s="52">
        <v>337</v>
      </c>
      <c r="FX61" s="52">
        <v>335.6</v>
      </c>
      <c r="FY61" s="52">
        <v>337.7</v>
      </c>
      <c r="FZ61" s="52">
        <v>331.8</v>
      </c>
      <c r="GA61" s="52">
        <v>329.8</v>
      </c>
      <c r="GB61" s="52">
        <v>332.4</v>
      </c>
      <c r="GC61" s="52">
        <v>334.4</v>
      </c>
      <c r="GD61" s="52">
        <v>332.6</v>
      </c>
      <c r="GE61" s="52">
        <v>345.2</v>
      </c>
      <c r="GF61" s="52">
        <v>346.9</v>
      </c>
      <c r="GG61" s="52">
        <v>350.6</v>
      </c>
      <c r="GH61" s="57">
        <v>357.2</v>
      </c>
      <c r="GI61" s="57">
        <v>361</v>
      </c>
      <c r="GJ61" s="50">
        <f t="shared" si="16"/>
        <v>-60.600000000000023</v>
      </c>
      <c r="GK61" s="51">
        <f t="shared" si="7"/>
        <v>-0.14373814041745736</v>
      </c>
      <c r="GL61" s="50">
        <v>737.2</v>
      </c>
      <c r="GM61" s="50">
        <v>734.5</v>
      </c>
      <c r="GN61" s="50">
        <v>705.9</v>
      </c>
      <c r="GO61" s="50">
        <v>684.6</v>
      </c>
      <c r="GP61" s="50">
        <v>681.5</v>
      </c>
      <c r="GQ61" s="50">
        <v>677</v>
      </c>
      <c r="GR61" s="50">
        <v>717.4</v>
      </c>
      <c r="GS61" s="50">
        <v>709.1</v>
      </c>
      <c r="GT61" s="50">
        <v>706.9</v>
      </c>
      <c r="GU61" s="50">
        <v>707.3</v>
      </c>
      <c r="GV61" s="50">
        <v>698.8</v>
      </c>
      <c r="GW61" s="50">
        <v>705.1</v>
      </c>
      <c r="GX61" s="50">
        <v>702.2</v>
      </c>
      <c r="GY61" s="50">
        <v>703.2</v>
      </c>
      <c r="GZ61" s="50">
        <v>701.5</v>
      </c>
      <c r="HA61" s="50">
        <v>697.4</v>
      </c>
      <c r="HB61" s="50">
        <v>704.3</v>
      </c>
      <c r="HC61" s="50">
        <v>695.5</v>
      </c>
      <c r="HD61" s="50">
        <v>717.8</v>
      </c>
      <c r="HE61" s="50">
        <v>713.9</v>
      </c>
      <c r="HF61" s="57">
        <v>716.8</v>
      </c>
      <c r="HG61" s="57">
        <v>716.8</v>
      </c>
      <c r="HH61" s="50">
        <f t="shared" si="17"/>
        <v>-20.400000000000091</v>
      </c>
      <c r="HI61" s="51">
        <f t="shared" si="8"/>
        <v>-2.7672273467173211E-2</v>
      </c>
    </row>
    <row r="62" spans="1:217" ht="15" thickBot="1">
      <c r="A62" s="45" t="s">
        <v>174</v>
      </c>
      <c r="B62" s="46">
        <v>3513.1</v>
      </c>
      <c r="C62" s="46">
        <v>3495.4</v>
      </c>
      <c r="D62" s="46">
        <v>2966.8</v>
      </c>
      <c r="E62" s="46">
        <v>3057.3</v>
      </c>
      <c r="F62" s="46">
        <v>3165.5</v>
      </c>
      <c r="G62" s="46">
        <v>3227.9</v>
      </c>
      <c r="H62" s="46">
        <v>3278</v>
      </c>
      <c r="I62" s="46">
        <v>3287.3</v>
      </c>
      <c r="J62" s="46">
        <v>3288.6</v>
      </c>
      <c r="K62" s="46">
        <v>3272.2</v>
      </c>
      <c r="L62" s="46">
        <v>3266.8</v>
      </c>
      <c r="M62" s="46">
        <v>3271.9</v>
      </c>
      <c r="N62" s="47">
        <v>3301.5</v>
      </c>
      <c r="O62" s="47">
        <v>3328.5</v>
      </c>
      <c r="P62" s="48">
        <v>3341.7</v>
      </c>
      <c r="Q62" s="48">
        <v>3350.8</v>
      </c>
      <c r="R62" s="48">
        <v>3376.4</v>
      </c>
      <c r="S62" s="48">
        <v>3400.7</v>
      </c>
      <c r="T62" s="48">
        <v>3417.1</v>
      </c>
      <c r="U62" s="49">
        <v>3435.9</v>
      </c>
      <c r="V62" s="49">
        <v>3435.4</v>
      </c>
      <c r="W62" s="49">
        <v>3448.2</v>
      </c>
      <c r="X62" s="50">
        <f t="shared" si="9"/>
        <v>-64.900000000000091</v>
      </c>
      <c r="Y62" s="51">
        <f t="shared" si="0"/>
        <v>-1.8473712675414901E-2</v>
      </c>
      <c r="Z62" s="52">
        <v>223.2</v>
      </c>
      <c r="AA62" s="52">
        <v>228.8</v>
      </c>
      <c r="AB62" s="52">
        <v>148.30000000000001</v>
      </c>
      <c r="AC62" s="52">
        <v>194.8</v>
      </c>
      <c r="AD62" s="52">
        <v>210.2</v>
      </c>
      <c r="AE62" s="52">
        <v>211.1</v>
      </c>
      <c r="AF62" s="52">
        <v>213.3</v>
      </c>
      <c r="AG62" s="52">
        <v>218.1</v>
      </c>
      <c r="AH62" s="52">
        <v>222.2</v>
      </c>
      <c r="AI62" s="52">
        <v>220.3</v>
      </c>
      <c r="AJ62" s="52">
        <v>222.2</v>
      </c>
      <c r="AK62" s="52">
        <v>222.2</v>
      </c>
      <c r="AL62" s="52">
        <v>224.1</v>
      </c>
      <c r="AM62" s="52">
        <v>226.2</v>
      </c>
      <c r="AN62" s="52">
        <v>226.8</v>
      </c>
      <c r="AO62" s="52">
        <v>223.6</v>
      </c>
      <c r="AP62" s="52">
        <v>224.8</v>
      </c>
      <c r="AQ62" s="52">
        <v>225.8</v>
      </c>
      <c r="AR62" s="52">
        <v>225.9</v>
      </c>
      <c r="AS62" s="52">
        <v>228.9</v>
      </c>
      <c r="AT62" s="53">
        <v>227.6</v>
      </c>
      <c r="AU62" s="53">
        <v>229.4</v>
      </c>
      <c r="AV62" s="50">
        <f t="shared" si="10"/>
        <v>6.2000000000000171</v>
      </c>
      <c r="AW62" s="51">
        <f t="shared" si="1"/>
        <v>2.7777777777777856E-2</v>
      </c>
      <c r="AX62" s="50">
        <v>293.10000000000002</v>
      </c>
      <c r="AY62" s="50">
        <v>291.5</v>
      </c>
      <c r="AZ62" s="50">
        <v>294.2</v>
      </c>
      <c r="BA62" s="50">
        <v>262.5</v>
      </c>
      <c r="BB62" s="50">
        <v>271</v>
      </c>
      <c r="BC62" s="50">
        <v>271.5</v>
      </c>
      <c r="BD62" s="50">
        <v>268.3</v>
      </c>
      <c r="BE62" s="50">
        <v>266.60000000000002</v>
      </c>
      <c r="BF62" s="50">
        <v>266.60000000000002</v>
      </c>
      <c r="BG62" s="50">
        <v>261.7</v>
      </c>
      <c r="BH62" s="50">
        <v>261.2</v>
      </c>
      <c r="BI62" s="50">
        <v>260.2</v>
      </c>
      <c r="BJ62" s="50">
        <v>262.60000000000002</v>
      </c>
      <c r="BK62" s="50">
        <v>262</v>
      </c>
      <c r="BL62" s="50">
        <v>261.2</v>
      </c>
      <c r="BM62" s="50">
        <v>260.7</v>
      </c>
      <c r="BN62" s="50">
        <v>259.8</v>
      </c>
      <c r="BO62" s="50">
        <v>260.8</v>
      </c>
      <c r="BP62" s="50">
        <v>264.2</v>
      </c>
      <c r="BQ62" s="50">
        <v>265.60000000000002</v>
      </c>
      <c r="BR62" s="53">
        <v>267.89999999999998</v>
      </c>
      <c r="BS62" s="53">
        <v>269.3</v>
      </c>
      <c r="BT62" s="50">
        <f t="shared" si="11"/>
        <v>-23.800000000000011</v>
      </c>
      <c r="BU62" s="51">
        <f t="shared" si="2"/>
        <v>-0.10663082437275992</v>
      </c>
      <c r="BV62" s="52">
        <v>651.9</v>
      </c>
      <c r="BW62" s="52">
        <v>653.29999999999995</v>
      </c>
      <c r="BX62" s="52">
        <v>589.70000000000005</v>
      </c>
      <c r="BY62" s="52">
        <v>596.6</v>
      </c>
      <c r="BZ62" s="52">
        <v>620.29999999999995</v>
      </c>
      <c r="CA62" s="52">
        <v>628.70000000000005</v>
      </c>
      <c r="CB62" s="52">
        <v>638.79999999999995</v>
      </c>
      <c r="CC62" s="52">
        <v>638.9</v>
      </c>
      <c r="CD62" s="52">
        <v>645.1</v>
      </c>
      <c r="CE62" s="52">
        <v>639.20000000000005</v>
      </c>
      <c r="CF62" s="52">
        <v>643.79999999999995</v>
      </c>
      <c r="CG62" s="52">
        <v>641.70000000000005</v>
      </c>
      <c r="CH62" s="52">
        <v>646.9</v>
      </c>
      <c r="CI62" s="52">
        <v>650.20000000000005</v>
      </c>
      <c r="CJ62" s="52">
        <v>648.70000000000005</v>
      </c>
      <c r="CK62" s="52">
        <v>648.5</v>
      </c>
      <c r="CL62" s="52">
        <v>653.1</v>
      </c>
      <c r="CM62" s="52">
        <v>653.6</v>
      </c>
      <c r="CN62" s="52">
        <v>653.9</v>
      </c>
      <c r="CO62" s="52">
        <v>658.5</v>
      </c>
      <c r="CP62" s="53">
        <v>658.4</v>
      </c>
      <c r="CQ62" s="53">
        <v>658.2</v>
      </c>
      <c r="CR62" s="50">
        <f t="shared" si="12"/>
        <v>6.3000000000000682</v>
      </c>
      <c r="CS62" s="51">
        <f t="shared" si="3"/>
        <v>9.664058904740095E-3</v>
      </c>
      <c r="CT62" s="50">
        <v>162.9</v>
      </c>
      <c r="CU62" s="50">
        <v>159</v>
      </c>
      <c r="CV62" s="50">
        <v>150.9</v>
      </c>
      <c r="CW62" s="50">
        <v>152.5</v>
      </c>
      <c r="CX62" s="50">
        <v>155.69999999999999</v>
      </c>
      <c r="CY62" s="50">
        <v>159</v>
      </c>
      <c r="CZ62" s="50">
        <v>160.30000000000001</v>
      </c>
      <c r="DA62" s="50">
        <v>161</v>
      </c>
      <c r="DB62" s="50">
        <v>160.4</v>
      </c>
      <c r="DC62" s="50">
        <v>157.69999999999999</v>
      </c>
      <c r="DD62" s="50">
        <v>158.5</v>
      </c>
      <c r="DE62" s="50">
        <v>157.30000000000001</v>
      </c>
      <c r="DF62" s="50">
        <v>158.1</v>
      </c>
      <c r="DG62" s="50">
        <v>158.5</v>
      </c>
      <c r="DH62" s="50">
        <v>159.1</v>
      </c>
      <c r="DI62" s="50">
        <v>160</v>
      </c>
      <c r="DJ62" s="50">
        <v>160.1</v>
      </c>
      <c r="DK62" s="50">
        <v>161.5</v>
      </c>
      <c r="DL62" s="50">
        <v>161.69999999999999</v>
      </c>
      <c r="DM62" s="50">
        <v>162.30000000000001</v>
      </c>
      <c r="DN62" s="53">
        <v>164.1</v>
      </c>
      <c r="DO62" s="53">
        <v>163.69999999999999</v>
      </c>
      <c r="DP62" s="50">
        <f t="shared" si="13"/>
        <v>0.79999999999998295</v>
      </c>
      <c r="DQ62" s="51">
        <f t="shared" si="4"/>
        <v>4.9109883364025966E-3</v>
      </c>
      <c r="DR62" s="52">
        <v>444.2</v>
      </c>
      <c r="DS62" s="52">
        <v>411.3</v>
      </c>
      <c r="DT62" s="52">
        <v>414.3</v>
      </c>
      <c r="DU62" s="52">
        <v>418.7</v>
      </c>
      <c r="DV62" s="52">
        <v>424.7</v>
      </c>
      <c r="DW62" s="52">
        <v>430.3</v>
      </c>
      <c r="DX62" s="52">
        <v>438.5</v>
      </c>
      <c r="DY62" s="52">
        <v>441.8</v>
      </c>
      <c r="DZ62" s="52">
        <v>446.9</v>
      </c>
      <c r="EA62" s="52">
        <v>429.3</v>
      </c>
      <c r="EB62" s="52">
        <v>438.1</v>
      </c>
      <c r="EC62" s="52">
        <v>433.6</v>
      </c>
      <c r="ED62" s="52">
        <v>435.6</v>
      </c>
      <c r="EE62" s="52">
        <v>434.9</v>
      </c>
      <c r="EF62" s="52">
        <v>432.1</v>
      </c>
      <c r="EG62" s="52">
        <v>435.8</v>
      </c>
      <c r="EH62" s="52">
        <v>440.4</v>
      </c>
      <c r="EI62" s="52">
        <v>442.2</v>
      </c>
      <c r="EJ62" s="52">
        <v>445</v>
      </c>
      <c r="EK62" s="52">
        <v>442.7</v>
      </c>
      <c r="EL62" s="53">
        <v>444.5</v>
      </c>
      <c r="EM62" s="53">
        <v>444.6</v>
      </c>
      <c r="EN62" s="50">
        <f t="shared" si="14"/>
        <v>0.40000000000003411</v>
      </c>
      <c r="EO62" s="51">
        <f t="shared" si="5"/>
        <v>9.0049527239989666E-4</v>
      </c>
      <c r="EP62" s="50">
        <v>507.3</v>
      </c>
      <c r="EQ62" s="50">
        <v>505.6</v>
      </c>
      <c r="ER62" s="50">
        <v>432.3</v>
      </c>
      <c r="ES62" s="50">
        <v>445.2</v>
      </c>
      <c r="ET62" s="50">
        <v>466.9</v>
      </c>
      <c r="EU62" s="50">
        <v>478.1</v>
      </c>
      <c r="EV62" s="50">
        <v>479.3</v>
      </c>
      <c r="EW62" s="50">
        <v>481.5</v>
      </c>
      <c r="EX62" s="50">
        <v>483.2</v>
      </c>
      <c r="EY62" s="50">
        <v>496.2</v>
      </c>
      <c r="EZ62" s="50">
        <v>495.2</v>
      </c>
      <c r="FA62" s="50">
        <v>502.7</v>
      </c>
      <c r="FB62" s="50">
        <v>505</v>
      </c>
      <c r="FC62" s="50">
        <v>508.1</v>
      </c>
      <c r="FD62" s="50">
        <v>510.1</v>
      </c>
      <c r="FE62" s="50">
        <v>511.8</v>
      </c>
      <c r="FF62" s="50">
        <v>519</v>
      </c>
      <c r="FG62" s="50">
        <v>521.79999999999995</v>
      </c>
      <c r="FH62" s="50">
        <v>520.79999999999995</v>
      </c>
      <c r="FI62" s="50">
        <v>521.9</v>
      </c>
      <c r="FJ62" s="53">
        <v>522.9</v>
      </c>
      <c r="FK62" s="53">
        <v>522.20000000000005</v>
      </c>
      <c r="FL62" s="50">
        <f t="shared" si="15"/>
        <v>14.900000000000034</v>
      </c>
      <c r="FM62" s="51">
        <f t="shared" si="6"/>
        <v>2.9371180760891059E-2</v>
      </c>
      <c r="FN62" s="52">
        <v>350</v>
      </c>
      <c r="FO62" s="52">
        <v>337.3</v>
      </c>
      <c r="FP62" s="52">
        <v>159.19999999999999</v>
      </c>
      <c r="FQ62" s="52">
        <v>188.8</v>
      </c>
      <c r="FR62" s="52">
        <v>221.7</v>
      </c>
      <c r="FS62" s="52">
        <v>242.6</v>
      </c>
      <c r="FT62" s="52">
        <v>248.7</v>
      </c>
      <c r="FU62" s="52">
        <v>258.39999999999998</v>
      </c>
      <c r="FV62" s="52">
        <v>264.60000000000002</v>
      </c>
      <c r="FW62" s="52">
        <v>255.5</v>
      </c>
      <c r="FX62" s="52">
        <v>231.4</v>
      </c>
      <c r="FY62" s="52">
        <v>237.4</v>
      </c>
      <c r="FZ62" s="52">
        <v>250.7</v>
      </c>
      <c r="GA62" s="52">
        <v>262.39999999999998</v>
      </c>
      <c r="GB62" s="52">
        <v>271.60000000000002</v>
      </c>
      <c r="GC62" s="52">
        <v>278.39999999999998</v>
      </c>
      <c r="GD62" s="52">
        <v>284</v>
      </c>
      <c r="GE62" s="52">
        <v>293.60000000000002</v>
      </c>
      <c r="GF62" s="52">
        <v>299.60000000000002</v>
      </c>
      <c r="GG62" s="52">
        <v>304.5</v>
      </c>
      <c r="GH62" s="53">
        <v>307.5</v>
      </c>
      <c r="GI62" s="53">
        <v>312.3</v>
      </c>
      <c r="GJ62" s="50">
        <f t="shared" si="16"/>
        <v>-37.699999999999989</v>
      </c>
      <c r="GK62" s="51">
        <f t="shared" si="7"/>
        <v>-0.10771428571428568</v>
      </c>
      <c r="GL62" s="50">
        <v>592.6</v>
      </c>
      <c r="GM62" s="50">
        <v>592.20000000000005</v>
      </c>
      <c r="GN62" s="50">
        <v>563.70000000000005</v>
      </c>
      <c r="GO62" s="50">
        <v>543.20000000000005</v>
      </c>
      <c r="GP62" s="50">
        <v>544.5</v>
      </c>
      <c r="GQ62" s="50">
        <v>554.29999999999995</v>
      </c>
      <c r="GR62" s="50">
        <v>577</v>
      </c>
      <c r="GS62" s="50">
        <v>563.29999999999995</v>
      </c>
      <c r="GT62" s="50">
        <v>541.9</v>
      </c>
      <c r="GU62" s="50">
        <v>539.20000000000005</v>
      </c>
      <c r="GV62" s="50">
        <v>542.9</v>
      </c>
      <c r="GW62" s="50">
        <v>542.70000000000005</v>
      </c>
      <c r="GX62" s="50">
        <v>543.1</v>
      </c>
      <c r="GY62" s="50">
        <v>547.9</v>
      </c>
      <c r="GZ62" s="50">
        <v>553.4</v>
      </c>
      <c r="HA62" s="50">
        <v>553.5</v>
      </c>
      <c r="HB62" s="50">
        <v>556.5</v>
      </c>
      <c r="HC62" s="50">
        <v>561.6</v>
      </c>
      <c r="HD62" s="50">
        <v>566.4</v>
      </c>
      <c r="HE62" s="50">
        <v>566.6</v>
      </c>
      <c r="HF62" s="53">
        <v>556.6</v>
      </c>
      <c r="HG62" s="53">
        <v>561.29999999999995</v>
      </c>
      <c r="HH62" s="50">
        <f t="shared" si="17"/>
        <v>-31.300000000000068</v>
      </c>
      <c r="HI62" s="51">
        <f t="shared" si="8"/>
        <v>-5.281808977387794E-2</v>
      </c>
    </row>
    <row r="63" spans="1:217" ht="15" thickBot="1">
      <c r="A63" s="54" t="s">
        <v>175</v>
      </c>
      <c r="B63" s="46">
        <v>718.7</v>
      </c>
      <c r="C63" s="46">
        <v>709.5</v>
      </c>
      <c r="D63" s="46">
        <v>617.5</v>
      </c>
      <c r="E63" s="46">
        <v>631.5</v>
      </c>
      <c r="F63" s="55">
        <v>667.1</v>
      </c>
      <c r="G63" s="46">
        <v>668.9</v>
      </c>
      <c r="H63" s="46">
        <v>674.2</v>
      </c>
      <c r="I63" s="46">
        <v>669.9</v>
      </c>
      <c r="J63" s="46">
        <v>670.5</v>
      </c>
      <c r="K63" s="46">
        <v>675.1</v>
      </c>
      <c r="L63" s="46">
        <v>671.9</v>
      </c>
      <c r="M63" s="46">
        <v>676.3</v>
      </c>
      <c r="N63" s="47">
        <v>679.7</v>
      </c>
      <c r="O63" s="47">
        <v>682.1</v>
      </c>
      <c r="P63" s="48">
        <v>684.9</v>
      </c>
      <c r="Q63" s="48">
        <v>682.3</v>
      </c>
      <c r="R63" s="48">
        <v>687.7</v>
      </c>
      <c r="S63" s="48">
        <v>690.2</v>
      </c>
      <c r="T63" s="48">
        <v>691.8</v>
      </c>
      <c r="U63" s="56">
        <v>690.3</v>
      </c>
      <c r="V63" s="56">
        <v>692.3</v>
      </c>
      <c r="W63" s="56">
        <v>692.9</v>
      </c>
      <c r="X63" s="50">
        <f t="shared" si="9"/>
        <v>-25.800000000000068</v>
      </c>
      <c r="Y63" s="51">
        <f t="shared" si="0"/>
        <v>-3.5898149436482632E-2</v>
      </c>
      <c r="Z63" s="52">
        <v>33.4</v>
      </c>
      <c r="AA63" s="52">
        <v>32.9</v>
      </c>
      <c r="AB63" s="52">
        <v>29.1</v>
      </c>
      <c r="AC63" s="52">
        <v>31.5</v>
      </c>
      <c r="AD63" s="52">
        <v>32.1</v>
      </c>
      <c r="AE63" s="52">
        <v>33.200000000000003</v>
      </c>
      <c r="AF63" s="52">
        <v>32.1</v>
      </c>
      <c r="AG63" s="52">
        <v>32.200000000000003</v>
      </c>
      <c r="AH63" s="52">
        <v>33.299999999999997</v>
      </c>
      <c r="AI63" s="52">
        <v>30.1</v>
      </c>
      <c r="AJ63" s="52">
        <v>30.6</v>
      </c>
      <c r="AK63" s="52">
        <v>30.4</v>
      </c>
      <c r="AL63" s="52">
        <v>30.7</v>
      </c>
      <c r="AM63" s="52">
        <v>30.7</v>
      </c>
      <c r="AN63" s="52">
        <v>30.4</v>
      </c>
      <c r="AO63" s="52">
        <v>30.2</v>
      </c>
      <c r="AP63" s="52">
        <v>29.9</v>
      </c>
      <c r="AQ63" s="52">
        <v>30.1</v>
      </c>
      <c r="AR63" s="52">
        <v>30</v>
      </c>
      <c r="AS63" s="52">
        <v>30.8</v>
      </c>
      <c r="AT63" s="57">
        <v>32</v>
      </c>
      <c r="AU63" s="57">
        <v>31.8</v>
      </c>
      <c r="AV63" s="50">
        <f t="shared" si="10"/>
        <v>-1.5999999999999979</v>
      </c>
      <c r="AW63" s="51">
        <f t="shared" si="1"/>
        <v>-4.7904191616766408E-2</v>
      </c>
      <c r="AX63" s="50">
        <v>46.9</v>
      </c>
      <c r="AY63" s="50">
        <v>46.3</v>
      </c>
      <c r="AZ63" s="50">
        <v>47.1</v>
      </c>
      <c r="BA63" s="50">
        <v>43.8</v>
      </c>
      <c r="BB63" s="50">
        <v>46.7</v>
      </c>
      <c r="BC63" s="50">
        <v>46.1</v>
      </c>
      <c r="BD63" s="50">
        <v>46.4</v>
      </c>
      <c r="BE63" s="50">
        <v>46.3</v>
      </c>
      <c r="BF63" s="50">
        <v>46.8</v>
      </c>
      <c r="BG63" s="50">
        <v>44.4</v>
      </c>
      <c r="BH63" s="50">
        <v>44.5</v>
      </c>
      <c r="BI63" s="50">
        <v>44.4</v>
      </c>
      <c r="BJ63" s="50">
        <v>44.3</v>
      </c>
      <c r="BK63" s="50">
        <v>44.6</v>
      </c>
      <c r="BL63" s="50">
        <v>45.2</v>
      </c>
      <c r="BM63" s="50">
        <v>45.1</v>
      </c>
      <c r="BN63" s="50">
        <v>45.8</v>
      </c>
      <c r="BO63" s="50">
        <v>46.2</v>
      </c>
      <c r="BP63" s="50">
        <v>45.8</v>
      </c>
      <c r="BQ63" s="50">
        <v>45.4</v>
      </c>
      <c r="BR63" s="57">
        <v>45.6</v>
      </c>
      <c r="BS63" s="57">
        <v>46</v>
      </c>
      <c r="BT63" s="50">
        <f t="shared" si="11"/>
        <v>-0.89999999999999858</v>
      </c>
      <c r="BU63" s="51">
        <f t="shared" si="2"/>
        <v>-2.6946107784431097E-2</v>
      </c>
      <c r="BV63" s="52">
        <v>125.6</v>
      </c>
      <c r="BW63" s="52">
        <v>125.3</v>
      </c>
      <c r="BX63" s="52">
        <v>111.2</v>
      </c>
      <c r="BY63" s="52">
        <v>113.7</v>
      </c>
      <c r="BZ63" s="52">
        <v>118</v>
      </c>
      <c r="CA63" s="52">
        <v>118.4</v>
      </c>
      <c r="CB63" s="52">
        <v>120.3</v>
      </c>
      <c r="CC63" s="52">
        <v>119.6</v>
      </c>
      <c r="CD63" s="52">
        <v>119.4</v>
      </c>
      <c r="CE63" s="52">
        <v>120.6</v>
      </c>
      <c r="CF63" s="52">
        <v>120.3</v>
      </c>
      <c r="CG63" s="52">
        <v>122.1</v>
      </c>
      <c r="CH63" s="52">
        <v>122.2</v>
      </c>
      <c r="CI63" s="52">
        <v>122.9</v>
      </c>
      <c r="CJ63" s="52">
        <v>122.3</v>
      </c>
      <c r="CK63" s="52">
        <v>122.1</v>
      </c>
      <c r="CL63" s="52">
        <v>122.8</v>
      </c>
      <c r="CM63" s="52">
        <v>122.6</v>
      </c>
      <c r="CN63" s="52">
        <v>121.8</v>
      </c>
      <c r="CO63" s="52">
        <v>122.9</v>
      </c>
      <c r="CP63" s="57">
        <v>124.7</v>
      </c>
      <c r="CQ63" s="57">
        <v>125.4</v>
      </c>
      <c r="CR63" s="50">
        <f t="shared" si="12"/>
        <v>-0.19999999999998863</v>
      </c>
      <c r="CS63" s="51">
        <f t="shared" si="3"/>
        <v>-1.5923566878979988E-3</v>
      </c>
      <c r="CT63" s="50">
        <v>29.9</v>
      </c>
      <c r="CU63" s="50">
        <v>29.3</v>
      </c>
      <c r="CV63" s="50">
        <v>26.9</v>
      </c>
      <c r="CW63" s="50">
        <v>27</v>
      </c>
      <c r="CX63" s="50">
        <v>26.5</v>
      </c>
      <c r="CY63" s="50">
        <v>27.5</v>
      </c>
      <c r="CZ63" s="50">
        <v>27.9</v>
      </c>
      <c r="DA63" s="50">
        <v>27.5</v>
      </c>
      <c r="DB63" s="50">
        <v>27.3</v>
      </c>
      <c r="DC63" s="50">
        <v>29.5</v>
      </c>
      <c r="DD63" s="50">
        <v>29.3</v>
      </c>
      <c r="DE63" s="50">
        <v>28.7</v>
      </c>
      <c r="DF63" s="50">
        <v>28.2</v>
      </c>
      <c r="DG63" s="50">
        <v>28.9</v>
      </c>
      <c r="DH63" s="50">
        <v>29.1</v>
      </c>
      <c r="DI63" s="50">
        <v>29.2</v>
      </c>
      <c r="DJ63" s="50">
        <v>29.5</v>
      </c>
      <c r="DK63" s="50">
        <v>29.8</v>
      </c>
      <c r="DL63" s="50">
        <v>29.7</v>
      </c>
      <c r="DM63" s="50">
        <v>29.5</v>
      </c>
      <c r="DN63" s="57">
        <v>29.1</v>
      </c>
      <c r="DO63" s="57">
        <v>28.9</v>
      </c>
      <c r="DP63" s="50">
        <f t="shared" si="13"/>
        <v>-1</v>
      </c>
      <c r="DQ63" s="51">
        <f t="shared" si="4"/>
        <v>-3.3444816053511704E-2</v>
      </c>
      <c r="DR63" s="52">
        <v>68.900000000000006</v>
      </c>
      <c r="DS63" s="52">
        <v>63.4</v>
      </c>
      <c r="DT63" s="52">
        <v>63.1</v>
      </c>
      <c r="DU63" s="52">
        <v>62.6</v>
      </c>
      <c r="DV63" s="52">
        <v>63.9</v>
      </c>
      <c r="DW63" s="52">
        <v>64.5</v>
      </c>
      <c r="DX63" s="52">
        <v>64.099999999999994</v>
      </c>
      <c r="DY63" s="52">
        <v>63.5</v>
      </c>
      <c r="DZ63" s="52">
        <v>64</v>
      </c>
      <c r="EA63" s="52">
        <v>65.400000000000006</v>
      </c>
      <c r="EB63" s="52">
        <v>65.7</v>
      </c>
      <c r="EC63" s="52">
        <v>66.5</v>
      </c>
      <c r="ED63" s="52">
        <v>66.599999999999994</v>
      </c>
      <c r="EE63" s="52">
        <v>66.8</v>
      </c>
      <c r="EF63" s="52">
        <v>67</v>
      </c>
      <c r="EG63" s="52">
        <v>67.599999999999994</v>
      </c>
      <c r="EH63" s="52">
        <v>66.5</v>
      </c>
      <c r="EI63" s="52">
        <v>67</v>
      </c>
      <c r="EJ63" s="52">
        <v>67.3</v>
      </c>
      <c r="EK63" s="52">
        <v>66.900000000000006</v>
      </c>
      <c r="EL63" s="57">
        <v>66.900000000000006</v>
      </c>
      <c r="EM63" s="57">
        <v>67.400000000000006</v>
      </c>
      <c r="EN63" s="50">
        <f t="shared" si="14"/>
        <v>-1.5</v>
      </c>
      <c r="EO63" s="51">
        <f t="shared" si="5"/>
        <v>-2.1770682148040638E-2</v>
      </c>
      <c r="EP63" s="50">
        <v>133</v>
      </c>
      <c r="EQ63" s="50">
        <v>129</v>
      </c>
      <c r="ER63" s="50">
        <v>117.1</v>
      </c>
      <c r="ES63" s="50">
        <v>119.3</v>
      </c>
      <c r="ET63" s="50">
        <v>122.7</v>
      </c>
      <c r="EU63" s="50">
        <v>125.1</v>
      </c>
      <c r="EV63" s="50">
        <v>124.7</v>
      </c>
      <c r="EW63" s="50">
        <v>124</v>
      </c>
      <c r="EX63" s="50">
        <v>123.2</v>
      </c>
      <c r="EY63" s="50">
        <v>127.7</v>
      </c>
      <c r="EZ63" s="50">
        <v>127.6</v>
      </c>
      <c r="FA63" s="50">
        <v>128.30000000000001</v>
      </c>
      <c r="FB63" s="50">
        <v>128</v>
      </c>
      <c r="FC63" s="50">
        <v>128.4</v>
      </c>
      <c r="FD63" s="50">
        <v>128.4</v>
      </c>
      <c r="FE63" s="50">
        <v>128.4</v>
      </c>
      <c r="FF63" s="50">
        <v>128.9</v>
      </c>
      <c r="FG63" s="50">
        <v>129.30000000000001</v>
      </c>
      <c r="FH63" s="50">
        <v>129.69999999999999</v>
      </c>
      <c r="FI63" s="50">
        <v>128.30000000000001</v>
      </c>
      <c r="FJ63" s="57">
        <v>127.3</v>
      </c>
      <c r="FK63" s="57">
        <v>126.9</v>
      </c>
      <c r="FL63" s="50">
        <f t="shared" si="15"/>
        <v>-6.0999999999999943</v>
      </c>
      <c r="FM63" s="51">
        <f t="shared" si="6"/>
        <v>-4.5864661654135296E-2</v>
      </c>
      <c r="FN63" s="52">
        <v>75.099999999999994</v>
      </c>
      <c r="FO63" s="52">
        <v>73.7</v>
      </c>
      <c r="FP63" s="52">
        <v>35.4</v>
      </c>
      <c r="FQ63" s="52">
        <v>44.2</v>
      </c>
      <c r="FR63" s="52">
        <v>56.7</v>
      </c>
      <c r="FS63" s="52">
        <v>59.1</v>
      </c>
      <c r="FT63" s="52">
        <v>60.2</v>
      </c>
      <c r="FU63" s="52">
        <v>61.5</v>
      </c>
      <c r="FV63" s="52">
        <v>61.8</v>
      </c>
      <c r="FW63" s="52">
        <v>64.099999999999994</v>
      </c>
      <c r="FX63" s="52">
        <v>62.2</v>
      </c>
      <c r="FY63" s="52">
        <v>62.8</v>
      </c>
      <c r="FZ63" s="52">
        <v>64</v>
      </c>
      <c r="GA63" s="52">
        <v>64.900000000000006</v>
      </c>
      <c r="GB63" s="52">
        <v>66.099999999999994</v>
      </c>
      <c r="GC63" s="52">
        <v>68</v>
      </c>
      <c r="GD63" s="52">
        <v>66.7</v>
      </c>
      <c r="GE63" s="52">
        <v>67.2</v>
      </c>
      <c r="GF63" s="52">
        <v>69.2</v>
      </c>
      <c r="GG63" s="52">
        <v>68.099999999999994</v>
      </c>
      <c r="GH63" s="57">
        <v>69.2</v>
      </c>
      <c r="GI63" s="57">
        <v>69.400000000000006</v>
      </c>
      <c r="GJ63" s="50">
        <f t="shared" si="16"/>
        <v>-5.6999999999999886</v>
      </c>
      <c r="GK63" s="51">
        <f t="shared" si="7"/>
        <v>-7.5898801597869367E-2</v>
      </c>
      <c r="GL63" s="50">
        <v>154.30000000000001</v>
      </c>
      <c r="GM63" s="50">
        <v>152.30000000000001</v>
      </c>
      <c r="GN63" s="50">
        <v>142.6</v>
      </c>
      <c r="GO63" s="50">
        <v>139.6</v>
      </c>
      <c r="GP63" s="50">
        <v>150.80000000000001</v>
      </c>
      <c r="GQ63" s="50">
        <v>145.30000000000001</v>
      </c>
      <c r="GR63" s="50">
        <v>148.69999999999999</v>
      </c>
      <c r="GS63" s="50">
        <v>145.69999999999999</v>
      </c>
      <c r="GT63" s="50">
        <v>144.80000000000001</v>
      </c>
      <c r="GU63" s="50">
        <v>146.69999999999999</v>
      </c>
      <c r="GV63" s="50">
        <v>145.4</v>
      </c>
      <c r="GW63" s="50">
        <v>146</v>
      </c>
      <c r="GX63" s="50">
        <v>148</v>
      </c>
      <c r="GY63" s="50">
        <v>147.30000000000001</v>
      </c>
      <c r="GZ63" s="50">
        <v>147.69999999999999</v>
      </c>
      <c r="HA63" s="50">
        <v>143.1</v>
      </c>
      <c r="HB63" s="50">
        <v>148.9</v>
      </c>
      <c r="HC63" s="50">
        <v>149</v>
      </c>
      <c r="HD63" s="50">
        <v>150.19999999999999</v>
      </c>
      <c r="HE63" s="50">
        <v>149.80000000000001</v>
      </c>
      <c r="HF63" s="57">
        <v>148.80000000000001</v>
      </c>
      <c r="HG63" s="57">
        <v>148.5</v>
      </c>
      <c r="HH63" s="50">
        <f t="shared" si="17"/>
        <v>-5.8000000000000114</v>
      </c>
      <c r="HI63" s="51">
        <f t="shared" si="8"/>
        <v>-3.7589112119248286E-2</v>
      </c>
    </row>
    <row r="64" spans="1:217" ht="15" thickBot="1">
      <c r="A64" s="45" t="s">
        <v>176</v>
      </c>
      <c r="B64" s="46">
        <v>2997.8</v>
      </c>
      <c r="C64" s="46">
        <v>2967.8</v>
      </c>
      <c r="D64" s="46">
        <v>2518.1</v>
      </c>
      <c r="E64" s="46">
        <v>2589.5</v>
      </c>
      <c r="F64" s="46">
        <v>2691.2</v>
      </c>
      <c r="G64" s="46">
        <v>2720.5</v>
      </c>
      <c r="H64" s="46">
        <v>2757.2</v>
      </c>
      <c r="I64" s="46">
        <v>2782.4</v>
      </c>
      <c r="J64" s="46">
        <v>2770.3</v>
      </c>
      <c r="K64" s="46">
        <v>2816.6</v>
      </c>
      <c r="L64" s="46">
        <v>2831.1</v>
      </c>
      <c r="M64" s="46">
        <v>2837.7</v>
      </c>
      <c r="N64" s="47">
        <v>2836.9</v>
      </c>
      <c r="O64" s="47">
        <v>2848</v>
      </c>
      <c r="P64" s="48">
        <v>2856.7</v>
      </c>
      <c r="Q64" s="48">
        <v>2860.8</v>
      </c>
      <c r="R64" s="48">
        <v>2870.7</v>
      </c>
      <c r="S64" s="48">
        <v>2887.2</v>
      </c>
      <c r="T64" s="48">
        <v>2876.4</v>
      </c>
      <c r="U64" s="49">
        <v>2877.8</v>
      </c>
      <c r="V64" s="49">
        <v>2883.2</v>
      </c>
      <c r="W64" s="49">
        <v>2893.4</v>
      </c>
      <c r="X64" s="50">
        <f t="shared" si="9"/>
        <v>-104.40000000000009</v>
      </c>
      <c r="Y64" s="51">
        <f t="shared" si="0"/>
        <v>-3.4825538728400857E-2</v>
      </c>
      <c r="Z64" s="52">
        <v>126.9</v>
      </c>
      <c r="AA64" s="52">
        <v>127.5</v>
      </c>
      <c r="AB64" s="52">
        <v>115.6</v>
      </c>
      <c r="AC64" s="52">
        <v>119.5</v>
      </c>
      <c r="AD64" s="52">
        <v>120.9</v>
      </c>
      <c r="AE64" s="52">
        <v>122.7</v>
      </c>
      <c r="AF64" s="52">
        <v>123.9</v>
      </c>
      <c r="AG64" s="52">
        <v>122</v>
      </c>
      <c r="AH64" s="52">
        <v>126.8</v>
      </c>
      <c r="AI64" s="52">
        <v>126.6</v>
      </c>
      <c r="AJ64" s="52">
        <v>126.7</v>
      </c>
      <c r="AK64" s="52">
        <v>123</v>
      </c>
      <c r="AL64" s="52">
        <v>119.5</v>
      </c>
      <c r="AM64" s="52">
        <v>122.2</v>
      </c>
      <c r="AN64" s="52">
        <v>125.7</v>
      </c>
      <c r="AO64" s="52">
        <v>123.7</v>
      </c>
      <c r="AP64" s="52">
        <v>122.1</v>
      </c>
      <c r="AQ64" s="52">
        <v>121.8</v>
      </c>
      <c r="AR64" s="52">
        <v>121.3</v>
      </c>
      <c r="AS64" s="52">
        <v>122.2</v>
      </c>
      <c r="AT64" s="53">
        <v>124</v>
      </c>
      <c r="AU64" s="53">
        <v>126.6</v>
      </c>
      <c r="AV64" s="50">
        <f t="shared" si="10"/>
        <v>-0.30000000000001137</v>
      </c>
      <c r="AW64" s="51">
        <f t="shared" si="1"/>
        <v>-2.3640661938535172E-3</v>
      </c>
      <c r="AX64" s="50">
        <v>479.1</v>
      </c>
      <c r="AY64" s="50">
        <v>482.9</v>
      </c>
      <c r="AZ64" s="50">
        <v>484.3</v>
      </c>
      <c r="BA64" s="50">
        <v>444.5</v>
      </c>
      <c r="BB64" s="50">
        <v>450.8</v>
      </c>
      <c r="BC64" s="50">
        <v>455.8</v>
      </c>
      <c r="BD64" s="50">
        <v>456.5</v>
      </c>
      <c r="BE64" s="50">
        <v>461</v>
      </c>
      <c r="BF64" s="50">
        <v>461.7</v>
      </c>
      <c r="BG64" s="50">
        <v>462.1</v>
      </c>
      <c r="BH64" s="50">
        <v>467.1</v>
      </c>
      <c r="BI64" s="50">
        <v>467.5</v>
      </c>
      <c r="BJ64" s="50">
        <v>469.4</v>
      </c>
      <c r="BK64" s="50">
        <v>470</v>
      </c>
      <c r="BL64" s="50">
        <v>470.2</v>
      </c>
      <c r="BM64" s="50">
        <v>473.4</v>
      </c>
      <c r="BN64" s="50">
        <v>473.7</v>
      </c>
      <c r="BO64" s="50">
        <v>476.3</v>
      </c>
      <c r="BP64" s="50">
        <v>474.9</v>
      </c>
      <c r="BQ64" s="50">
        <v>477.8</v>
      </c>
      <c r="BR64" s="53">
        <v>478.7</v>
      </c>
      <c r="BS64" s="53">
        <v>481.4</v>
      </c>
      <c r="BT64" s="50">
        <f t="shared" si="11"/>
        <v>2.2999999999999545</v>
      </c>
      <c r="BU64" s="51">
        <f t="shared" si="2"/>
        <v>1.8124507486209255E-2</v>
      </c>
      <c r="BV64" s="52">
        <v>535.9</v>
      </c>
      <c r="BW64" s="52">
        <v>531.29999999999995</v>
      </c>
      <c r="BX64" s="52">
        <v>471.6</v>
      </c>
      <c r="BY64" s="52">
        <v>486.7</v>
      </c>
      <c r="BZ64" s="52">
        <v>506.7</v>
      </c>
      <c r="CA64" s="52">
        <v>508.1</v>
      </c>
      <c r="CB64" s="52">
        <v>515.6</v>
      </c>
      <c r="CC64" s="52">
        <v>518.70000000000005</v>
      </c>
      <c r="CD64" s="52">
        <v>517.79999999999995</v>
      </c>
      <c r="CE64" s="52">
        <v>519.9</v>
      </c>
      <c r="CF64" s="52">
        <v>525.79999999999995</v>
      </c>
      <c r="CG64" s="52">
        <v>528</v>
      </c>
      <c r="CH64" s="52">
        <v>528.20000000000005</v>
      </c>
      <c r="CI64" s="52">
        <v>528.5</v>
      </c>
      <c r="CJ64" s="52">
        <v>528.9</v>
      </c>
      <c r="CK64" s="52">
        <v>527.79999999999995</v>
      </c>
      <c r="CL64" s="52">
        <v>531</v>
      </c>
      <c r="CM64" s="52">
        <v>533.4</v>
      </c>
      <c r="CN64" s="52">
        <v>532.4</v>
      </c>
      <c r="CO64" s="52">
        <v>530.79999999999995</v>
      </c>
      <c r="CP64" s="53">
        <v>530.1</v>
      </c>
      <c r="CQ64" s="53">
        <v>530.6</v>
      </c>
      <c r="CR64" s="50">
        <f t="shared" si="12"/>
        <v>-5.2999999999999545</v>
      </c>
      <c r="CS64" s="51">
        <f t="shared" si="3"/>
        <v>-9.8899048329911445E-3</v>
      </c>
      <c r="CT64" s="50">
        <v>154.9</v>
      </c>
      <c r="CU64" s="50">
        <v>154.9</v>
      </c>
      <c r="CV64" s="50">
        <v>150.9</v>
      </c>
      <c r="CW64" s="50">
        <v>151.30000000000001</v>
      </c>
      <c r="CX64" s="50">
        <v>151.6</v>
      </c>
      <c r="CY64" s="50">
        <v>150.5</v>
      </c>
      <c r="CZ64" s="50">
        <v>151.5</v>
      </c>
      <c r="DA64" s="50">
        <v>154.30000000000001</v>
      </c>
      <c r="DB64" s="50">
        <v>153.30000000000001</v>
      </c>
      <c r="DC64" s="50">
        <v>150.69999999999999</v>
      </c>
      <c r="DD64" s="50">
        <v>150.9</v>
      </c>
      <c r="DE64" s="50">
        <v>150.30000000000001</v>
      </c>
      <c r="DF64" s="50">
        <v>150</v>
      </c>
      <c r="DG64" s="50">
        <v>150.69999999999999</v>
      </c>
      <c r="DH64" s="50">
        <v>150.6</v>
      </c>
      <c r="DI64" s="50">
        <v>150.30000000000001</v>
      </c>
      <c r="DJ64" s="50">
        <v>149.30000000000001</v>
      </c>
      <c r="DK64" s="50">
        <v>149.4</v>
      </c>
      <c r="DL64" s="50">
        <v>149.5</v>
      </c>
      <c r="DM64" s="50">
        <v>150.19999999999999</v>
      </c>
      <c r="DN64" s="53">
        <v>150.30000000000001</v>
      </c>
      <c r="DO64" s="53">
        <v>150.9</v>
      </c>
      <c r="DP64" s="50">
        <f t="shared" si="13"/>
        <v>-4</v>
      </c>
      <c r="DQ64" s="51">
        <f t="shared" si="4"/>
        <v>-2.5823111684958037E-2</v>
      </c>
      <c r="DR64" s="52">
        <v>324.89999999999998</v>
      </c>
      <c r="DS64" s="52">
        <v>288.89999999999998</v>
      </c>
      <c r="DT64" s="52">
        <v>286.10000000000002</v>
      </c>
      <c r="DU64" s="52">
        <v>287.5</v>
      </c>
      <c r="DV64" s="52">
        <v>296.8</v>
      </c>
      <c r="DW64" s="52">
        <v>297.3</v>
      </c>
      <c r="DX64" s="52">
        <v>300</v>
      </c>
      <c r="DY64" s="52">
        <v>301.10000000000002</v>
      </c>
      <c r="DZ64" s="52">
        <v>306.2</v>
      </c>
      <c r="EA64" s="52">
        <v>313.39999999999998</v>
      </c>
      <c r="EB64" s="52">
        <v>316.5</v>
      </c>
      <c r="EC64" s="52">
        <v>319.10000000000002</v>
      </c>
      <c r="ED64" s="52">
        <v>321.2</v>
      </c>
      <c r="EE64" s="52">
        <v>317.7</v>
      </c>
      <c r="EF64" s="52">
        <v>318.89999999999998</v>
      </c>
      <c r="EG64" s="52">
        <v>320</v>
      </c>
      <c r="EH64" s="52">
        <v>322.39999999999998</v>
      </c>
      <c r="EI64" s="52">
        <v>322.89999999999998</v>
      </c>
      <c r="EJ64" s="52">
        <v>320.2</v>
      </c>
      <c r="EK64" s="52">
        <v>319.39999999999998</v>
      </c>
      <c r="EL64" s="53">
        <v>319.8</v>
      </c>
      <c r="EM64" s="53">
        <v>320.2</v>
      </c>
      <c r="EN64" s="50">
        <f t="shared" si="14"/>
        <v>-4.6999999999999886</v>
      </c>
      <c r="EO64" s="51">
        <f t="shared" si="5"/>
        <v>-1.4465989535241579E-2</v>
      </c>
      <c r="EP64" s="50">
        <v>469.4</v>
      </c>
      <c r="EQ64" s="50">
        <v>467.5</v>
      </c>
      <c r="ER64" s="50">
        <v>412.9</v>
      </c>
      <c r="ES64" s="50">
        <v>421.4</v>
      </c>
      <c r="ET64" s="50">
        <v>434.7</v>
      </c>
      <c r="EU64" s="50">
        <v>443.7</v>
      </c>
      <c r="EV64" s="50">
        <v>444.5</v>
      </c>
      <c r="EW64" s="50">
        <v>439.6</v>
      </c>
      <c r="EX64" s="50">
        <v>435.8</v>
      </c>
      <c r="EY64" s="50">
        <v>446.4</v>
      </c>
      <c r="EZ64" s="50">
        <v>448.3</v>
      </c>
      <c r="FA64" s="50">
        <v>447.6</v>
      </c>
      <c r="FB64" s="50">
        <v>446.7</v>
      </c>
      <c r="FC64" s="50">
        <v>448.8</v>
      </c>
      <c r="FD64" s="50">
        <v>447.8</v>
      </c>
      <c r="FE64" s="50">
        <v>450</v>
      </c>
      <c r="FF64" s="50">
        <v>453</v>
      </c>
      <c r="FG64" s="50">
        <v>456.5</v>
      </c>
      <c r="FH64" s="50">
        <v>450.3</v>
      </c>
      <c r="FI64" s="50">
        <v>445.3</v>
      </c>
      <c r="FJ64" s="53">
        <v>443.3</v>
      </c>
      <c r="FK64" s="53">
        <v>442.9</v>
      </c>
      <c r="FL64" s="50">
        <f t="shared" si="15"/>
        <v>-26.5</v>
      </c>
      <c r="FM64" s="51">
        <f t="shared" si="6"/>
        <v>-5.6455048998721773E-2</v>
      </c>
      <c r="FN64" s="52">
        <v>288.10000000000002</v>
      </c>
      <c r="FO64" s="52">
        <v>278</v>
      </c>
      <c r="FP64" s="52">
        <v>121.9</v>
      </c>
      <c r="FQ64" s="52">
        <v>149.69999999999999</v>
      </c>
      <c r="FR64" s="52">
        <v>197</v>
      </c>
      <c r="FS64" s="52">
        <v>203</v>
      </c>
      <c r="FT64" s="52">
        <v>208</v>
      </c>
      <c r="FU64" s="52">
        <v>216.7</v>
      </c>
      <c r="FV64" s="52">
        <v>210.9</v>
      </c>
      <c r="FW64" s="52">
        <v>224.3</v>
      </c>
      <c r="FX64" s="52">
        <v>224</v>
      </c>
      <c r="FY64" s="52">
        <v>225.4</v>
      </c>
      <c r="FZ64" s="52">
        <v>227.8</v>
      </c>
      <c r="GA64" s="52">
        <v>233.1</v>
      </c>
      <c r="GB64" s="52">
        <v>236.6</v>
      </c>
      <c r="GC64" s="52">
        <v>234.9</v>
      </c>
      <c r="GD64" s="52">
        <v>234.5</v>
      </c>
      <c r="GE64" s="52">
        <v>239.4</v>
      </c>
      <c r="GF64" s="52">
        <v>242</v>
      </c>
      <c r="GG64" s="52">
        <v>244.8</v>
      </c>
      <c r="GH64" s="53">
        <v>253.4</v>
      </c>
      <c r="GI64" s="53">
        <v>260.10000000000002</v>
      </c>
      <c r="GJ64" s="50">
        <f t="shared" si="16"/>
        <v>-28</v>
      </c>
      <c r="GK64" s="51">
        <f t="shared" si="7"/>
        <v>-9.7188476223533493E-2</v>
      </c>
      <c r="GL64" s="50">
        <v>414</v>
      </c>
      <c r="GM64" s="50">
        <v>406</v>
      </c>
      <c r="GN64" s="50">
        <v>352.1</v>
      </c>
      <c r="GO64" s="50">
        <v>355.4</v>
      </c>
      <c r="GP64" s="50">
        <v>359.5</v>
      </c>
      <c r="GQ64" s="50">
        <v>364.3</v>
      </c>
      <c r="GR64" s="50">
        <v>381.5</v>
      </c>
      <c r="GS64" s="50">
        <v>390.8</v>
      </c>
      <c r="GT64" s="50">
        <v>378.6</v>
      </c>
      <c r="GU64" s="50">
        <v>379.8</v>
      </c>
      <c r="GV64" s="50">
        <v>378.2</v>
      </c>
      <c r="GW64" s="50">
        <v>382.5</v>
      </c>
      <c r="GX64" s="50">
        <v>379.2</v>
      </c>
      <c r="GY64" s="50">
        <v>381.1</v>
      </c>
      <c r="GZ64" s="50">
        <v>382.3</v>
      </c>
      <c r="HA64" s="50">
        <v>383</v>
      </c>
      <c r="HB64" s="50">
        <v>385.5</v>
      </c>
      <c r="HC64" s="50">
        <v>389.7</v>
      </c>
      <c r="HD64" s="50">
        <v>387.4</v>
      </c>
      <c r="HE64" s="50">
        <v>388.3</v>
      </c>
      <c r="HF64" s="53">
        <v>384.9</v>
      </c>
      <c r="HG64" s="53">
        <v>382.8</v>
      </c>
      <c r="HH64" s="50">
        <f t="shared" si="17"/>
        <v>-31.199999999999989</v>
      </c>
      <c r="HI64" s="51">
        <f t="shared" si="8"/>
        <v>-7.5362318840579687E-2</v>
      </c>
    </row>
    <row r="65" spans="1:217" ht="15" thickBot="1">
      <c r="A65" s="54" t="s">
        <v>177</v>
      </c>
      <c r="B65" s="46">
        <v>288.60000000000002</v>
      </c>
      <c r="C65" s="46">
        <v>286.60000000000002</v>
      </c>
      <c r="D65" s="46">
        <v>262.39999999999998</v>
      </c>
      <c r="E65" s="46">
        <v>263.8</v>
      </c>
      <c r="F65" s="55">
        <v>266.3</v>
      </c>
      <c r="G65" s="46">
        <v>269.3</v>
      </c>
      <c r="H65" s="46">
        <v>270.5</v>
      </c>
      <c r="I65" s="46">
        <v>272.5</v>
      </c>
      <c r="J65" s="46">
        <v>275.60000000000002</v>
      </c>
      <c r="K65" s="46">
        <v>273.2</v>
      </c>
      <c r="L65" s="46">
        <v>273.7</v>
      </c>
      <c r="M65" s="46">
        <v>273</v>
      </c>
      <c r="N65" s="47">
        <v>273.8</v>
      </c>
      <c r="O65" s="47">
        <v>274.3</v>
      </c>
      <c r="P65" s="48">
        <v>275.60000000000002</v>
      </c>
      <c r="Q65" s="48">
        <v>272.7</v>
      </c>
      <c r="R65" s="48">
        <v>272.39999999999998</v>
      </c>
      <c r="S65" s="48">
        <v>273</v>
      </c>
      <c r="T65" s="48">
        <v>272.7</v>
      </c>
      <c r="U65" s="56">
        <v>273.89999999999998</v>
      </c>
      <c r="V65" s="56">
        <v>274.5</v>
      </c>
      <c r="W65" s="56">
        <v>274.89999999999998</v>
      </c>
      <c r="X65" s="50">
        <f t="shared" si="9"/>
        <v>-13.700000000000045</v>
      </c>
      <c r="Y65" s="51">
        <f t="shared" si="0"/>
        <v>-4.7470547470547624E-2</v>
      </c>
      <c r="Z65" s="52">
        <v>22.9</v>
      </c>
      <c r="AA65" s="52">
        <v>22</v>
      </c>
      <c r="AB65" s="52">
        <v>21.6</v>
      </c>
      <c r="AC65" s="52">
        <v>22.3</v>
      </c>
      <c r="AD65" s="52">
        <v>22.7</v>
      </c>
      <c r="AE65" s="52">
        <v>22.8</v>
      </c>
      <c r="AF65" s="52">
        <v>22.7</v>
      </c>
      <c r="AG65" s="52">
        <v>22.7</v>
      </c>
      <c r="AH65" s="52">
        <v>22.9</v>
      </c>
      <c r="AI65" s="52">
        <v>20.3</v>
      </c>
      <c r="AJ65" s="52">
        <v>20.7</v>
      </c>
      <c r="AK65" s="52">
        <v>20.2</v>
      </c>
      <c r="AL65" s="52">
        <v>19.8</v>
      </c>
      <c r="AM65" s="52">
        <v>19.7</v>
      </c>
      <c r="AN65" s="52">
        <v>19.600000000000001</v>
      </c>
      <c r="AO65" s="52">
        <v>19.5</v>
      </c>
      <c r="AP65" s="52">
        <v>19.399999999999999</v>
      </c>
      <c r="AQ65" s="52">
        <v>19.5</v>
      </c>
      <c r="AR65" s="52">
        <v>19.100000000000001</v>
      </c>
      <c r="AS65" s="52">
        <v>19.399999999999999</v>
      </c>
      <c r="AT65" s="57">
        <v>19.600000000000001</v>
      </c>
      <c r="AU65" s="57">
        <v>19.899999999999999</v>
      </c>
      <c r="AV65" s="50">
        <f t="shared" si="10"/>
        <v>-3</v>
      </c>
      <c r="AW65" s="51">
        <f t="shared" si="1"/>
        <v>-0.13100436681222707</v>
      </c>
      <c r="AX65" s="50">
        <v>9.9</v>
      </c>
      <c r="AY65" s="50">
        <v>10.1</v>
      </c>
      <c r="AZ65" s="50">
        <v>10.1</v>
      </c>
      <c r="BA65" s="50">
        <v>10.1</v>
      </c>
      <c r="BB65" s="50">
        <v>10.3</v>
      </c>
      <c r="BC65" s="50">
        <v>10.1</v>
      </c>
      <c r="BD65" s="50">
        <v>10.199999999999999</v>
      </c>
      <c r="BE65" s="50">
        <v>10.3</v>
      </c>
      <c r="BF65" s="50">
        <v>9.9</v>
      </c>
      <c r="BG65" s="50">
        <v>9.3000000000000007</v>
      </c>
      <c r="BH65" s="50">
        <v>9.1999999999999993</v>
      </c>
      <c r="BI65" s="50">
        <v>9.4</v>
      </c>
      <c r="BJ65" s="50">
        <v>9.6</v>
      </c>
      <c r="BK65" s="50">
        <v>9.6</v>
      </c>
      <c r="BL65" s="50">
        <v>9.8000000000000007</v>
      </c>
      <c r="BM65" s="50">
        <v>9.6</v>
      </c>
      <c r="BN65" s="50">
        <v>9.6999999999999993</v>
      </c>
      <c r="BO65" s="50">
        <v>9.9</v>
      </c>
      <c r="BP65" s="50">
        <v>9.6999999999999993</v>
      </c>
      <c r="BQ65" s="50">
        <v>9.8000000000000007</v>
      </c>
      <c r="BR65" s="57">
        <v>9.6999999999999993</v>
      </c>
      <c r="BS65" s="57">
        <v>9.6</v>
      </c>
      <c r="BT65" s="50">
        <f t="shared" si="11"/>
        <v>-0.30000000000000071</v>
      </c>
      <c r="BU65" s="51">
        <f t="shared" si="2"/>
        <v>-1.310043668122274E-2</v>
      </c>
      <c r="BV65" s="52">
        <v>51.7</v>
      </c>
      <c r="BW65" s="52">
        <v>52</v>
      </c>
      <c r="BX65" s="52">
        <v>49.9</v>
      </c>
      <c r="BY65" s="52">
        <v>50.7</v>
      </c>
      <c r="BZ65" s="52">
        <v>51.6</v>
      </c>
      <c r="CA65" s="52">
        <v>51.4</v>
      </c>
      <c r="CB65" s="52">
        <v>51.7</v>
      </c>
      <c r="CC65" s="52">
        <v>51.7</v>
      </c>
      <c r="CD65" s="52">
        <v>52.2</v>
      </c>
      <c r="CE65" s="52">
        <v>50.8</v>
      </c>
      <c r="CF65" s="52">
        <v>50.8</v>
      </c>
      <c r="CG65" s="52">
        <v>50.8</v>
      </c>
      <c r="CH65" s="52">
        <v>51.3</v>
      </c>
      <c r="CI65" s="52">
        <v>51</v>
      </c>
      <c r="CJ65" s="52">
        <v>51.4</v>
      </c>
      <c r="CK65" s="52">
        <v>50.6</v>
      </c>
      <c r="CL65" s="52">
        <v>50.8</v>
      </c>
      <c r="CM65" s="52">
        <v>50.6</v>
      </c>
      <c r="CN65" s="52">
        <v>50.7</v>
      </c>
      <c r="CO65" s="52">
        <v>51.1</v>
      </c>
      <c r="CP65" s="57">
        <v>51.9</v>
      </c>
      <c r="CQ65" s="57">
        <v>52.1</v>
      </c>
      <c r="CR65" s="50">
        <f t="shared" si="12"/>
        <v>0.39999999999999858</v>
      </c>
      <c r="CS65" s="51">
        <f t="shared" si="3"/>
        <v>7.7369439071566454E-3</v>
      </c>
      <c r="CT65" s="50">
        <v>11.2</v>
      </c>
      <c r="CU65" s="50">
        <v>11.3</v>
      </c>
      <c r="CV65" s="50">
        <v>11</v>
      </c>
      <c r="CW65" s="50">
        <v>10.8</v>
      </c>
      <c r="CX65" s="50">
        <v>10.6</v>
      </c>
      <c r="CY65" s="50">
        <v>10.7</v>
      </c>
      <c r="CZ65" s="50">
        <v>10.6</v>
      </c>
      <c r="DA65" s="50">
        <v>10.6</v>
      </c>
      <c r="DB65" s="50">
        <v>10.6</v>
      </c>
      <c r="DC65" s="50">
        <v>10.5</v>
      </c>
      <c r="DD65" s="50">
        <v>11</v>
      </c>
      <c r="DE65" s="50">
        <v>10.9</v>
      </c>
      <c r="DF65" s="50">
        <v>11</v>
      </c>
      <c r="DG65" s="50">
        <v>11</v>
      </c>
      <c r="DH65" s="50">
        <v>10.8</v>
      </c>
      <c r="DI65" s="50">
        <v>10.7</v>
      </c>
      <c r="DJ65" s="50">
        <v>10.9</v>
      </c>
      <c r="DK65" s="50">
        <v>10.8</v>
      </c>
      <c r="DL65" s="50">
        <v>10.9</v>
      </c>
      <c r="DM65" s="50">
        <v>10.9</v>
      </c>
      <c r="DN65" s="57">
        <v>11</v>
      </c>
      <c r="DO65" s="57">
        <v>11</v>
      </c>
      <c r="DP65" s="50">
        <f t="shared" si="13"/>
        <v>-0.19999999999999929</v>
      </c>
      <c r="DQ65" s="51">
        <f t="shared" si="4"/>
        <v>-1.7857142857142794E-2</v>
      </c>
      <c r="DR65" s="52">
        <v>19.100000000000001</v>
      </c>
      <c r="DS65" s="52">
        <v>17.7</v>
      </c>
      <c r="DT65" s="52">
        <v>17.399999999999999</v>
      </c>
      <c r="DU65" s="52">
        <v>17.7</v>
      </c>
      <c r="DV65" s="52">
        <v>17.600000000000001</v>
      </c>
      <c r="DW65" s="52">
        <v>17.600000000000001</v>
      </c>
      <c r="DX65" s="52">
        <v>17.3</v>
      </c>
      <c r="DY65" s="52">
        <v>17.2</v>
      </c>
      <c r="DZ65" s="52">
        <v>17.3</v>
      </c>
      <c r="EA65" s="52">
        <v>18.5</v>
      </c>
      <c r="EB65" s="52">
        <v>18.600000000000001</v>
      </c>
      <c r="EC65" s="52">
        <v>18.7</v>
      </c>
      <c r="ED65" s="52">
        <v>18.8</v>
      </c>
      <c r="EE65" s="52">
        <v>18.7</v>
      </c>
      <c r="EF65" s="52">
        <v>19</v>
      </c>
      <c r="EG65" s="52">
        <v>19.100000000000001</v>
      </c>
      <c r="EH65" s="52">
        <v>18.899999999999999</v>
      </c>
      <c r="EI65" s="52">
        <v>18.7</v>
      </c>
      <c r="EJ65" s="52">
        <v>18.899999999999999</v>
      </c>
      <c r="EK65" s="52">
        <v>19</v>
      </c>
      <c r="EL65" s="57">
        <v>19.100000000000001</v>
      </c>
      <c r="EM65" s="57">
        <v>18.8</v>
      </c>
      <c r="EN65" s="50">
        <f t="shared" si="14"/>
        <v>-0.30000000000000071</v>
      </c>
      <c r="EO65" s="51">
        <f t="shared" si="5"/>
        <v>-1.570680628272255E-2</v>
      </c>
      <c r="EP65" s="50">
        <v>29</v>
      </c>
      <c r="EQ65" s="50">
        <v>29.1</v>
      </c>
      <c r="ER65" s="50">
        <v>26.6</v>
      </c>
      <c r="ES65" s="50">
        <v>27.5</v>
      </c>
      <c r="ET65" s="50">
        <v>28.2</v>
      </c>
      <c r="EU65" s="50">
        <v>28.2</v>
      </c>
      <c r="EV65" s="50">
        <v>28.5</v>
      </c>
      <c r="EW65" s="50">
        <v>28.5</v>
      </c>
      <c r="EX65" s="50">
        <v>28.9</v>
      </c>
      <c r="EY65" s="50">
        <v>28.7</v>
      </c>
      <c r="EZ65" s="50">
        <v>28.7</v>
      </c>
      <c r="FA65" s="50">
        <v>28.5</v>
      </c>
      <c r="FB65" s="50">
        <v>28.1</v>
      </c>
      <c r="FC65" s="50">
        <v>28.1</v>
      </c>
      <c r="FD65" s="50">
        <v>28</v>
      </c>
      <c r="FE65" s="50">
        <v>27.9</v>
      </c>
      <c r="FF65" s="50">
        <v>27.9</v>
      </c>
      <c r="FG65" s="50">
        <v>27.7</v>
      </c>
      <c r="FH65" s="50">
        <v>27.8</v>
      </c>
      <c r="FI65" s="50">
        <v>28.3</v>
      </c>
      <c r="FJ65" s="57">
        <v>27.9</v>
      </c>
      <c r="FK65" s="57">
        <v>28.1</v>
      </c>
      <c r="FL65" s="50">
        <f t="shared" si="15"/>
        <v>-0.89999999999999858</v>
      </c>
      <c r="FM65" s="51">
        <f t="shared" si="6"/>
        <v>-3.1034482758620641E-2</v>
      </c>
      <c r="FN65" s="52">
        <v>37.5</v>
      </c>
      <c r="FO65" s="52">
        <v>36.1</v>
      </c>
      <c r="FP65" s="52">
        <v>24.1</v>
      </c>
      <c r="FQ65" s="52">
        <v>26.6</v>
      </c>
      <c r="FR65" s="52">
        <v>27.8</v>
      </c>
      <c r="FS65" s="52">
        <v>28.5</v>
      </c>
      <c r="FT65" s="52">
        <v>29.8</v>
      </c>
      <c r="FU65" s="52">
        <v>31.2</v>
      </c>
      <c r="FV65" s="52">
        <v>34.4</v>
      </c>
      <c r="FW65" s="52">
        <v>36.200000000000003</v>
      </c>
      <c r="FX65" s="52">
        <v>35.799999999999997</v>
      </c>
      <c r="FY65" s="52">
        <v>35.6</v>
      </c>
      <c r="FZ65" s="52">
        <v>36.200000000000003</v>
      </c>
      <c r="GA65" s="52">
        <v>36.9</v>
      </c>
      <c r="GB65" s="52">
        <v>37.700000000000003</v>
      </c>
      <c r="GC65" s="52">
        <v>35.6</v>
      </c>
      <c r="GD65" s="52">
        <v>34.6</v>
      </c>
      <c r="GE65" s="52">
        <v>34.5</v>
      </c>
      <c r="GF65" s="52">
        <v>34</v>
      </c>
      <c r="GG65" s="52">
        <v>34.700000000000003</v>
      </c>
      <c r="GH65" s="57">
        <v>36.1</v>
      </c>
      <c r="GI65" s="57">
        <v>36.1</v>
      </c>
      <c r="GJ65" s="50">
        <f t="shared" si="16"/>
        <v>-1.3999999999999986</v>
      </c>
      <c r="GK65" s="51">
        <f t="shared" si="7"/>
        <v>-3.7333333333333295E-2</v>
      </c>
      <c r="GL65" s="50">
        <v>68.099999999999994</v>
      </c>
      <c r="GM65" s="50">
        <v>68.5</v>
      </c>
      <c r="GN65" s="50">
        <v>66.8</v>
      </c>
      <c r="GO65" s="50">
        <v>64.7</v>
      </c>
      <c r="GP65" s="50">
        <v>64.599999999999994</v>
      </c>
      <c r="GQ65" s="50">
        <v>67.7</v>
      </c>
      <c r="GR65" s="50">
        <v>68</v>
      </c>
      <c r="GS65" s="50">
        <v>67.599999999999994</v>
      </c>
      <c r="GT65" s="50">
        <v>67</v>
      </c>
      <c r="GU65" s="50">
        <v>66.2</v>
      </c>
      <c r="GV65" s="50">
        <v>66</v>
      </c>
      <c r="GW65" s="50">
        <v>66</v>
      </c>
      <c r="GX65" s="50">
        <v>65.8</v>
      </c>
      <c r="GY65" s="50">
        <v>65.900000000000006</v>
      </c>
      <c r="GZ65" s="50">
        <v>65.7</v>
      </c>
      <c r="HA65" s="50">
        <v>65.900000000000006</v>
      </c>
      <c r="HB65" s="50">
        <v>66</v>
      </c>
      <c r="HC65" s="50">
        <v>66.599999999999994</v>
      </c>
      <c r="HD65" s="50">
        <v>66.099999999999994</v>
      </c>
      <c r="HE65" s="50">
        <v>65.5</v>
      </c>
      <c r="HF65" s="57">
        <v>64.7</v>
      </c>
      <c r="HG65" s="57">
        <v>64.7</v>
      </c>
      <c r="HH65" s="50">
        <f t="shared" si="17"/>
        <v>-3.3999999999999915</v>
      </c>
      <c r="HI65" s="51">
        <f t="shared" si="8"/>
        <v>-4.9926578560939676E-2</v>
      </c>
    </row>
    <row r="66" spans="1:217" ht="15" thickBot="1">
      <c r="P66" s="64"/>
      <c r="Q66" s="64"/>
      <c r="R66" s="64"/>
      <c r="S66" s="48"/>
      <c r="T66" s="48"/>
      <c r="U66" s="65"/>
      <c r="V66" s="65"/>
      <c r="W66" s="65"/>
      <c r="X66" s="50">
        <f t="shared" si="9"/>
        <v>0</v>
      </c>
      <c r="AQ66" s="52"/>
      <c r="AR66" s="52"/>
      <c r="AS66" s="52"/>
      <c r="AT66" s="66"/>
      <c r="AU66" s="66"/>
      <c r="AV66" s="50">
        <f t="shared" si="10"/>
        <v>0</v>
      </c>
      <c r="BO66" s="50"/>
      <c r="BP66" s="50"/>
      <c r="BQ66" s="50"/>
      <c r="BR66" s="66"/>
      <c r="BS66" s="66"/>
      <c r="BT66" s="50">
        <f t="shared" si="11"/>
        <v>0</v>
      </c>
      <c r="CM66" s="52"/>
      <c r="CN66" s="52"/>
      <c r="CO66" s="52"/>
      <c r="CP66" s="66"/>
      <c r="CQ66" s="66"/>
      <c r="CR66" s="50">
        <f t="shared" si="12"/>
        <v>0</v>
      </c>
      <c r="DK66" s="50"/>
      <c r="DL66" s="50"/>
      <c r="DM66" s="50"/>
      <c r="DN66" s="66"/>
      <c r="DO66" s="66"/>
      <c r="DP66" s="50">
        <f t="shared" si="13"/>
        <v>0</v>
      </c>
      <c r="EI66" s="52"/>
      <c r="EJ66" s="52"/>
      <c r="EK66" s="52"/>
      <c r="EL66" s="66"/>
      <c r="EM66" s="66"/>
      <c r="EN66" s="50">
        <f t="shared" si="14"/>
        <v>0</v>
      </c>
      <c r="FG66" s="50"/>
      <c r="FH66" s="50"/>
      <c r="FI66" s="50"/>
      <c r="FJ66" s="66"/>
      <c r="FK66" s="66"/>
      <c r="FL66" s="50">
        <f t="shared" si="15"/>
        <v>0</v>
      </c>
      <c r="GE66" s="52"/>
      <c r="GF66" s="52"/>
      <c r="GG66" s="52"/>
      <c r="GH66" s="66"/>
      <c r="GI66" s="66"/>
      <c r="GJ66" s="50">
        <f t="shared" si="16"/>
        <v>0</v>
      </c>
      <c r="HC66" s="50"/>
      <c r="HD66" s="50"/>
      <c r="HE66" s="50"/>
      <c r="HF66" s="66"/>
      <c r="HG66" s="66"/>
      <c r="HH66" s="50">
        <f t="shared" si="17"/>
        <v>0</v>
      </c>
    </row>
    <row r="67" spans="1:217" ht="15" thickBot="1">
      <c r="A67" s="54" t="s">
        <v>178</v>
      </c>
      <c r="B67" s="46">
        <v>883.5</v>
      </c>
      <c r="C67" s="46">
        <v>884.9</v>
      </c>
      <c r="D67" s="46">
        <v>765.4</v>
      </c>
      <c r="E67" s="46">
        <v>780.7</v>
      </c>
      <c r="F67" s="55">
        <v>803.1</v>
      </c>
      <c r="G67" s="46">
        <v>805.5</v>
      </c>
      <c r="H67" s="46">
        <v>816</v>
      </c>
      <c r="I67" s="46">
        <v>819.2</v>
      </c>
      <c r="J67" s="46">
        <v>820.6</v>
      </c>
      <c r="K67" s="46">
        <v>840.1</v>
      </c>
      <c r="L67" s="46">
        <v>837.3</v>
      </c>
      <c r="M67" s="46">
        <v>847.4</v>
      </c>
      <c r="N67" s="47">
        <v>848.8</v>
      </c>
      <c r="O67" s="47">
        <v>851.6</v>
      </c>
      <c r="P67" s="48">
        <v>851.6</v>
      </c>
      <c r="Q67" s="48">
        <v>850.9</v>
      </c>
      <c r="R67" s="48">
        <v>855.9</v>
      </c>
      <c r="S67" s="48">
        <v>858.5</v>
      </c>
      <c r="T67" s="48">
        <v>860.7</v>
      </c>
      <c r="U67" s="56">
        <v>862.8</v>
      </c>
      <c r="V67" s="56">
        <v>867.5</v>
      </c>
      <c r="W67" s="56">
        <v>867.9</v>
      </c>
      <c r="X67" s="50">
        <f t="shared" si="9"/>
        <v>-15.600000000000023</v>
      </c>
      <c r="Y67" s="51">
        <f>X67/B67</f>
        <v>-1.7657045840407497E-2</v>
      </c>
      <c r="Z67" s="52">
        <v>27.9</v>
      </c>
      <c r="AA67" s="52">
        <v>25.3</v>
      </c>
      <c r="AB67" s="52">
        <v>14.9</v>
      </c>
      <c r="AC67" s="52">
        <v>18.2</v>
      </c>
      <c r="AD67" s="52">
        <v>20.100000000000001</v>
      </c>
      <c r="AE67" s="52">
        <v>19.5</v>
      </c>
      <c r="AF67" s="52">
        <v>19.2</v>
      </c>
      <c r="AG67" s="52">
        <v>19.5</v>
      </c>
      <c r="AH67" s="52">
        <v>20.3</v>
      </c>
      <c r="AI67" s="52">
        <v>28.2</v>
      </c>
      <c r="AJ67" s="52">
        <v>27.4</v>
      </c>
      <c r="AK67" s="52">
        <v>29.7</v>
      </c>
      <c r="AL67" s="52">
        <v>29.7</v>
      </c>
      <c r="AM67" s="52">
        <v>29.8</v>
      </c>
      <c r="AN67" s="52">
        <v>29.7</v>
      </c>
      <c r="AO67" s="52">
        <v>28.7</v>
      </c>
      <c r="AP67" s="52">
        <v>28.4</v>
      </c>
      <c r="AQ67" s="52">
        <v>29.2</v>
      </c>
      <c r="AR67" s="52">
        <v>29.4</v>
      </c>
      <c r="AS67" s="52">
        <v>30</v>
      </c>
      <c r="AT67" s="57">
        <v>30.5</v>
      </c>
      <c r="AU67" s="57">
        <v>30.5</v>
      </c>
      <c r="AV67" s="50">
        <f t="shared" si="10"/>
        <v>2.6000000000000014</v>
      </c>
      <c r="AW67" s="51">
        <f>AV67/Z67</f>
        <v>9.3189964157706154E-2</v>
      </c>
      <c r="AX67" s="50">
        <v>75.7</v>
      </c>
      <c r="AY67" s="50">
        <v>74.900000000000006</v>
      </c>
      <c r="AZ67" s="50">
        <v>75.099999999999994</v>
      </c>
      <c r="BA67" s="50">
        <v>69.8</v>
      </c>
      <c r="BB67" s="50">
        <v>74.599999999999994</v>
      </c>
      <c r="BC67" s="50">
        <v>74.400000000000006</v>
      </c>
      <c r="BD67" s="50">
        <v>75.099999999999994</v>
      </c>
      <c r="BE67" s="50">
        <v>75.3</v>
      </c>
      <c r="BF67" s="50">
        <v>75.900000000000006</v>
      </c>
      <c r="BG67" s="50">
        <v>76.2</v>
      </c>
      <c r="BH67" s="50">
        <v>76.3</v>
      </c>
      <c r="BI67" s="50">
        <v>76.7</v>
      </c>
      <c r="BJ67" s="50">
        <v>77.3</v>
      </c>
      <c r="BK67" s="50">
        <v>77.7</v>
      </c>
      <c r="BL67" s="50">
        <v>78.099999999999994</v>
      </c>
      <c r="BM67" s="50">
        <v>77.900000000000006</v>
      </c>
      <c r="BN67" s="50">
        <v>77.599999999999994</v>
      </c>
      <c r="BO67" s="50">
        <v>78.099999999999994</v>
      </c>
      <c r="BP67" s="50">
        <v>78</v>
      </c>
      <c r="BQ67" s="50">
        <v>78.2</v>
      </c>
      <c r="BR67" s="57">
        <v>79.3</v>
      </c>
      <c r="BS67" s="57">
        <v>79.3</v>
      </c>
      <c r="BT67" s="50">
        <f t="shared" si="11"/>
        <v>3.5999999999999943</v>
      </c>
      <c r="BU67" s="51">
        <f>BT67/Z67</f>
        <v>0.12903225806451593</v>
      </c>
      <c r="BV67" s="52">
        <v>173.5</v>
      </c>
      <c r="BW67" s="52">
        <v>173.8</v>
      </c>
      <c r="BX67" s="52">
        <v>132.1</v>
      </c>
      <c r="BY67" s="52">
        <v>145.9</v>
      </c>
      <c r="BZ67" s="52">
        <v>152.4</v>
      </c>
      <c r="CA67" s="52">
        <v>156.6</v>
      </c>
      <c r="CB67" s="52">
        <v>158.69999999999999</v>
      </c>
      <c r="CC67" s="52">
        <v>160.19999999999999</v>
      </c>
      <c r="CD67" s="52">
        <v>162.6</v>
      </c>
      <c r="CE67" s="52">
        <v>167.5</v>
      </c>
      <c r="CF67" s="52">
        <v>167.9</v>
      </c>
      <c r="CG67" s="52">
        <v>168.9</v>
      </c>
      <c r="CH67" s="52">
        <v>169.9</v>
      </c>
      <c r="CI67" s="52">
        <v>171</v>
      </c>
      <c r="CJ67" s="52">
        <v>170.8</v>
      </c>
      <c r="CK67" s="52">
        <v>171.6</v>
      </c>
      <c r="CL67" s="52">
        <v>172.7</v>
      </c>
      <c r="CM67" s="52">
        <v>173.5</v>
      </c>
      <c r="CN67" s="52">
        <v>173.8</v>
      </c>
      <c r="CO67" s="52">
        <v>174.1</v>
      </c>
      <c r="CP67" s="57">
        <v>174.3</v>
      </c>
      <c r="CQ67" s="57">
        <v>173.3</v>
      </c>
      <c r="CR67" s="50">
        <f t="shared" si="12"/>
        <v>-0.19999999999998863</v>
      </c>
      <c r="CS67" s="51">
        <f>CR67/BV67</f>
        <v>-1.1527377521613179E-3</v>
      </c>
      <c r="CT67" s="50">
        <v>45.1</v>
      </c>
      <c r="CU67" s="50">
        <v>44.8</v>
      </c>
      <c r="CV67" s="50">
        <v>43.6</v>
      </c>
      <c r="CW67" s="50">
        <v>43.3</v>
      </c>
      <c r="CX67" s="50">
        <v>43.7</v>
      </c>
      <c r="CY67" s="50">
        <v>43.6</v>
      </c>
      <c r="CZ67" s="50">
        <v>43.5</v>
      </c>
      <c r="DA67" s="50">
        <v>44</v>
      </c>
      <c r="DB67" s="50">
        <v>43.3</v>
      </c>
      <c r="DC67" s="50">
        <v>42.7</v>
      </c>
      <c r="DD67" s="50">
        <v>42.8</v>
      </c>
      <c r="DE67" s="50">
        <v>43.1</v>
      </c>
      <c r="DF67" s="50">
        <v>43.2</v>
      </c>
      <c r="DG67" s="50">
        <v>43.1</v>
      </c>
      <c r="DH67" s="50">
        <v>43</v>
      </c>
      <c r="DI67" s="50">
        <v>42.9</v>
      </c>
      <c r="DJ67" s="50">
        <v>43</v>
      </c>
      <c r="DK67" s="50">
        <v>42.5</v>
      </c>
      <c r="DL67" s="50">
        <v>43.2</v>
      </c>
      <c r="DM67" s="50">
        <v>42.6</v>
      </c>
      <c r="DN67" s="57">
        <v>42.9</v>
      </c>
      <c r="DO67" s="57">
        <v>43</v>
      </c>
      <c r="DP67" s="50">
        <f t="shared" si="13"/>
        <v>-2.1000000000000014</v>
      </c>
      <c r="DQ67" s="51">
        <f>DP67/CT67</f>
        <v>-4.6563192904656346E-2</v>
      </c>
      <c r="DR67" s="52">
        <v>124.6</v>
      </c>
      <c r="DS67" s="52">
        <v>108.9</v>
      </c>
      <c r="DT67" s="52">
        <v>105.4</v>
      </c>
      <c r="DU67" s="52">
        <v>104.1</v>
      </c>
      <c r="DV67" s="52">
        <v>106.9</v>
      </c>
      <c r="DW67" s="52">
        <v>109.2</v>
      </c>
      <c r="DX67" s="52">
        <v>110.6</v>
      </c>
      <c r="DY67" s="52">
        <v>111.1</v>
      </c>
      <c r="DZ67" s="52">
        <v>112.2</v>
      </c>
      <c r="EA67" s="52">
        <v>118.1</v>
      </c>
      <c r="EB67" s="52">
        <v>117</v>
      </c>
      <c r="EC67" s="52">
        <v>119.5</v>
      </c>
      <c r="ED67" s="52">
        <v>118.7</v>
      </c>
      <c r="EE67" s="52">
        <v>118.8</v>
      </c>
      <c r="EF67" s="52">
        <v>118.7</v>
      </c>
      <c r="EG67" s="52">
        <v>118.2</v>
      </c>
      <c r="EH67" s="52">
        <v>117.9</v>
      </c>
      <c r="EI67" s="52">
        <v>117.8</v>
      </c>
      <c r="EJ67" s="52">
        <v>118.7</v>
      </c>
      <c r="EK67" s="52">
        <v>120</v>
      </c>
      <c r="EL67" s="57">
        <v>120.6</v>
      </c>
      <c r="EM67" s="57">
        <v>120.9</v>
      </c>
      <c r="EN67" s="50">
        <f t="shared" si="14"/>
        <v>-3.6999999999999886</v>
      </c>
      <c r="EO67" s="51">
        <f>EN67/DR67</f>
        <v>-2.969502407704646E-2</v>
      </c>
      <c r="EP67" s="50">
        <v>119.6</v>
      </c>
      <c r="EQ67" s="50">
        <v>119.9</v>
      </c>
      <c r="ER67" s="50">
        <v>114.5</v>
      </c>
      <c r="ES67" s="50">
        <v>113</v>
      </c>
      <c r="ET67" s="50">
        <v>114.8</v>
      </c>
      <c r="EU67" s="50">
        <v>115.1</v>
      </c>
      <c r="EV67" s="50">
        <v>113.9</v>
      </c>
      <c r="EW67" s="50">
        <v>112.1</v>
      </c>
      <c r="EX67" s="50">
        <v>111.7</v>
      </c>
      <c r="EY67" s="50">
        <v>108.5</v>
      </c>
      <c r="EZ67" s="50">
        <v>108.7</v>
      </c>
      <c r="FA67" s="50">
        <v>111.2</v>
      </c>
      <c r="FB67" s="50">
        <v>110.6</v>
      </c>
      <c r="FC67" s="50">
        <v>110.9</v>
      </c>
      <c r="FD67" s="50">
        <v>111.2</v>
      </c>
      <c r="FE67" s="50">
        <v>111.1</v>
      </c>
      <c r="FF67" s="50">
        <v>112.6</v>
      </c>
      <c r="FG67" s="50">
        <v>113</v>
      </c>
      <c r="FH67" s="50">
        <v>112.6</v>
      </c>
      <c r="FI67" s="50">
        <v>112</v>
      </c>
      <c r="FJ67" s="57">
        <v>112.9</v>
      </c>
      <c r="FK67" s="57">
        <v>112.8</v>
      </c>
      <c r="FL67" s="50">
        <f t="shared" si="15"/>
        <v>-6.7999999999999972</v>
      </c>
      <c r="FM67" s="51">
        <f>FL67/EP67</f>
        <v>-5.6856187290969876E-2</v>
      </c>
      <c r="FN67" s="52">
        <v>80.8</v>
      </c>
      <c r="FO67" s="52">
        <v>82.3</v>
      </c>
      <c r="FP67" s="52">
        <v>46.9</v>
      </c>
      <c r="FQ67" s="52">
        <v>49.1</v>
      </c>
      <c r="FR67" s="52">
        <v>57.4</v>
      </c>
      <c r="FS67" s="52">
        <v>59.2</v>
      </c>
      <c r="FT67" s="52">
        <v>57.9</v>
      </c>
      <c r="FU67" s="52">
        <v>59.7</v>
      </c>
      <c r="FV67" s="52">
        <v>61.9</v>
      </c>
      <c r="FW67" s="52">
        <v>69.599999999999994</v>
      </c>
      <c r="FX67" s="52">
        <v>70.5</v>
      </c>
      <c r="FY67" s="52">
        <v>70.900000000000006</v>
      </c>
      <c r="FZ67" s="52">
        <v>73</v>
      </c>
      <c r="GA67" s="52">
        <v>73</v>
      </c>
      <c r="GB67" s="52">
        <v>72.900000000000006</v>
      </c>
      <c r="GC67" s="52">
        <v>73.2</v>
      </c>
      <c r="GD67" s="52">
        <v>75.2</v>
      </c>
      <c r="GE67" s="52">
        <v>76.7</v>
      </c>
      <c r="GF67" s="52">
        <v>77</v>
      </c>
      <c r="GG67" s="52">
        <v>77.900000000000006</v>
      </c>
      <c r="GH67" s="57">
        <v>79.3</v>
      </c>
      <c r="GI67" s="57">
        <v>80.400000000000006</v>
      </c>
      <c r="GJ67" s="50">
        <f t="shared" si="16"/>
        <v>-0.39999999999999147</v>
      </c>
      <c r="GK67" s="51">
        <f>GJ67/FN67</f>
        <v>-4.9504950495048447E-3</v>
      </c>
      <c r="GL67" s="50">
        <v>199</v>
      </c>
      <c r="GM67" s="50">
        <v>207.9</v>
      </c>
      <c r="GN67" s="50">
        <v>207</v>
      </c>
      <c r="GO67" s="50">
        <v>202.4</v>
      </c>
      <c r="GP67" s="50">
        <v>201.2</v>
      </c>
      <c r="GQ67" s="50">
        <v>195.3</v>
      </c>
      <c r="GR67" s="50">
        <v>204.6</v>
      </c>
      <c r="GS67" s="50">
        <v>204.5</v>
      </c>
      <c r="GT67" s="50">
        <v>199.7</v>
      </c>
      <c r="GU67" s="50">
        <v>198</v>
      </c>
      <c r="GV67" s="50">
        <v>195.4</v>
      </c>
      <c r="GW67" s="50">
        <v>195.8</v>
      </c>
      <c r="GX67" s="50">
        <v>194.8</v>
      </c>
      <c r="GY67" s="50">
        <v>195.5</v>
      </c>
      <c r="GZ67" s="50">
        <v>195.6</v>
      </c>
      <c r="HA67" s="50">
        <v>195.6</v>
      </c>
      <c r="HB67" s="50">
        <v>196.7</v>
      </c>
      <c r="HC67" s="50">
        <v>195.4</v>
      </c>
      <c r="HD67" s="50">
        <v>195.7</v>
      </c>
      <c r="HE67" s="50">
        <v>195.5</v>
      </c>
      <c r="HF67" s="57">
        <v>195.4</v>
      </c>
      <c r="HG67" s="57">
        <v>195.3</v>
      </c>
      <c r="HH67" s="50">
        <f t="shared" si="17"/>
        <v>-3.6999999999999886</v>
      </c>
      <c r="HI67" s="51">
        <f>HH67/GL67</f>
        <v>-1.8592964824120546E-2</v>
      </c>
    </row>
    <row r="68" spans="1:217" ht="15" thickBot="1">
      <c r="A68" s="61" t="s">
        <v>179</v>
      </c>
      <c r="B68" s="46">
        <v>39.799999999999997</v>
      </c>
      <c r="C68" s="46">
        <v>38.299999999999997</v>
      </c>
      <c r="D68" s="46">
        <v>35.700000000000003</v>
      </c>
      <c r="E68" s="46">
        <v>36.299999999999997</v>
      </c>
      <c r="F68" s="46">
        <v>36.1</v>
      </c>
      <c r="G68" s="46">
        <v>36.700000000000003</v>
      </c>
      <c r="H68" s="46">
        <v>36.200000000000003</v>
      </c>
      <c r="I68" s="46">
        <v>35.799999999999997</v>
      </c>
      <c r="J68" s="46">
        <v>35.700000000000003</v>
      </c>
      <c r="K68" s="46">
        <v>34.700000000000003</v>
      </c>
      <c r="L68" s="46">
        <v>33.9</v>
      </c>
      <c r="M68" s="46">
        <v>34.1</v>
      </c>
      <c r="N68" s="47">
        <v>34.4</v>
      </c>
      <c r="O68" s="47">
        <v>34.5</v>
      </c>
      <c r="P68" s="48">
        <v>34.700000000000003</v>
      </c>
      <c r="Q68" s="48">
        <v>34.700000000000003</v>
      </c>
      <c r="R68" s="48">
        <v>34.9</v>
      </c>
      <c r="S68" s="48">
        <v>35</v>
      </c>
      <c r="T68" s="48">
        <v>35.1</v>
      </c>
      <c r="U68" s="49">
        <v>35</v>
      </c>
      <c r="V68" s="49">
        <v>35.1</v>
      </c>
      <c r="W68" s="49">
        <v>35</v>
      </c>
      <c r="X68" s="50">
        <f>V68-B68</f>
        <v>-4.6999999999999957</v>
      </c>
      <c r="Y68" s="51">
        <f>X68/B68</f>
        <v>-0.11809045226130643</v>
      </c>
      <c r="Z68" s="52">
        <v>4.5999999999999996</v>
      </c>
      <c r="AA68" s="52">
        <v>4</v>
      </c>
      <c r="AB68" s="52">
        <v>3.9</v>
      </c>
      <c r="AC68" s="52">
        <v>4</v>
      </c>
      <c r="AD68" s="52">
        <v>4.0999999999999996</v>
      </c>
      <c r="AE68" s="52">
        <v>4</v>
      </c>
      <c r="AF68" s="52">
        <v>3.7</v>
      </c>
      <c r="AG68" s="52">
        <v>3.5</v>
      </c>
      <c r="AH68" s="52">
        <v>3.5</v>
      </c>
      <c r="AI68" s="52">
        <v>2.9</v>
      </c>
      <c r="AJ68" s="52">
        <v>2.8</v>
      </c>
      <c r="AK68" s="52">
        <v>2.8</v>
      </c>
      <c r="AL68" s="52">
        <v>2.8</v>
      </c>
      <c r="AM68" s="52">
        <v>2.9</v>
      </c>
      <c r="AN68" s="52">
        <v>2.9</v>
      </c>
      <c r="AO68" s="52">
        <v>2.9</v>
      </c>
      <c r="AP68" s="52">
        <v>2.9</v>
      </c>
      <c r="AQ68" s="52">
        <v>2.9</v>
      </c>
      <c r="AR68" s="52">
        <v>2.9</v>
      </c>
      <c r="AS68" s="52">
        <v>2.9</v>
      </c>
      <c r="AT68" s="53">
        <v>2.9</v>
      </c>
      <c r="AU68" s="53">
        <v>2.9</v>
      </c>
      <c r="AV68" s="50">
        <f>AT68-Z68</f>
        <v>-1.6999999999999997</v>
      </c>
      <c r="AW68" s="51">
        <f>AV68/Z68</f>
        <v>-0.36956521739130432</v>
      </c>
      <c r="AX68" s="50" t="s">
        <v>180</v>
      </c>
      <c r="AY68" s="50" t="s">
        <v>180</v>
      </c>
      <c r="AZ68" s="50" t="s">
        <v>180</v>
      </c>
      <c r="BA68" s="50" t="s">
        <v>180</v>
      </c>
      <c r="BB68" s="50" t="s">
        <v>180</v>
      </c>
      <c r="BC68" s="50" t="s">
        <v>180</v>
      </c>
      <c r="BD68" s="50" t="s">
        <v>180</v>
      </c>
      <c r="BE68" s="50" t="s">
        <v>180</v>
      </c>
      <c r="BF68" s="50" t="s">
        <v>180</v>
      </c>
      <c r="BG68" s="50" t="s">
        <v>180</v>
      </c>
      <c r="BH68" s="50" t="s">
        <v>180</v>
      </c>
      <c r="BI68" s="50" t="s">
        <v>180</v>
      </c>
      <c r="BJ68" s="50" t="s">
        <v>180</v>
      </c>
      <c r="BK68" s="50" t="s">
        <v>180</v>
      </c>
      <c r="BL68" s="50" t="s">
        <v>180</v>
      </c>
      <c r="BM68" s="50" t="s">
        <v>180</v>
      </c>
      <c r="BN68" s="50" t="s">
        <v>180</v>
      </c>
      <c r="BO68" s="50" t="s">
        <v>180</v>
      </c>
      <c r="BP68" s="50" t="s">
        <v>180</v>
      </c>
      <c r="BQ68" s="50" t="s">
        <v>180</v>
      </c>
      <c r="BR68" s="53" t="s">
        <v>180</v>
      </c>
      <c r="BS68" s="53" t="s">
        <v>180</v>
      </c>
      <c r="BT68" s="50" t="e">
        <f>BR68-AX68</f>
        <v>#VALUE!</v>
      </c>
      <c r="BU68" s="51"/>
      <c r="BV68" s="52">
        <v>7.1</v>
      </c>
      <c r="BW68" s="52">
        <v>7</v>
      </c>
      <c r="BX68" s="52">
        <v>6.2</v>
      </c>
      <c r="BY68" s="52">
        <v>6.3</v>
      </c>
      <c r="BZ68" s="52">
        <v>6.3</v>
      </c>
      <c r="CA68" s="52">
        <v>6.3</v>
      </c>
      <c r="CB68" s="52">
        <v>6.3</v>
      </c>
      <c r="CC68" s="52">
        <v>6.2</v>
      </c>
      <c r="CD68" s="52">
        <v>6.3</v>
      </c>
      <c r="CE68" s="52">
        <v>6.4</v>
      </c>
      <c r="CF68" s="52">
        <v>6.4</v>
      </c>
      <c r="CG68" s="52">
        <v>6.5</v>
      </c>
      <c r="CH68" s="52">
        <v>6.4</v>
      </c>
      <c r="CI68" s="52">
        <v>6.5</v>
      </c>
      <c r="CJ68" s="52">
        <v>6.5</v>
      </c>
      <c r="CK68" s="52">
        <v>6.4</v>
      </c>
      <c r="CL68" s="52">
        <v>6.4</v>
      </c>
      <c r="CM68" s="52">
        <v>6.4</v>
      </c>
      <c r="CN68" s="52">
        <v>6.4</v>
      </c>
      <c r="CO68" s="52">
        <v>6.3</v>
      </c>
      <c r="CP68" s="53">
        <v>6.3</v>
      </c>
      <c r="CQ68" s="53">
        <v>6.4</v>
      </c>
      <c r="CR68" s="50">
        <f>CP68-BV68</f>
        <v>-0.79999999999999982</v>
      </c>
      <c r="CS68" s="51">
        <f>CR68/BV68</f>
        <v>-0.11267605633802814</v>
      </c>
      <c r="CT68" s="50" t="s">
        <v>180</v>
      </c>
      <c r="CU68" s="50" t="s">
        <v>180</v>
      </c>
      <c r="CV68" s="50" t="s">
        <v>180</v>
      </c>
      <c r="CW68" s="50" t="s">
        <v>180</v>
      </c>
      <c r="CX68" s="50" t="s">
        <v>180</v>
      </c>
      <c r="CY68" s="50" t="s">
        <v>180</v>
      </c>
      <c r="CZ68" s="50" t="s">
        <v>180</v>
      </c>
      <c r="DA68" s="50" t="s">
        <v>180</v>
      </c>
      <c r="DB68" s="50" t="s">
        <v>180</v>
      </c>
      <c r="DC68" s="50" t="s">
        <v>180</v>
      </c>
      <c r="DD68" s="50" t="s">
        <v>180</v>
      </c>
      <c r="DE68" s="50" t="s">
        <v>180</v>
      </c>
      <c r="DF68" s="50" t="s">
        <v>180</v>
      </c>
      <c r="DG68" s="50" t="s">
        <v>180</v>
      </c>
      <c r="DH68" s="50" t="s">
        <v>180</v>
      </c>
      <c r="DI68" s="50" t="s">
        <v>180</v>
      </c>
      <c r="DJ68" s="50" t="s">
        <v>180</v>
      </c>
      <c r="DK68" s="50" t="s">
        <v>180</v>
      </c>
      <c r="DL68" s="50" t="s">
        <v>180</v>
      </c>
      <c r="DM68" s="50" t="s">
        <v>180</v>
      </c>
      <c r="DN68" s="53" t="s">
        <v>180</v>
      </c>
      <c r="DO68" s="53" t="s">
        <v>180</v>
      </c>
      <c r="DP68" s="50" t="e">
        <f>DN68-CT68</f>
        <v>#VALUE!</v>
      </c>
      <c r="DQ68" s="51"/>
      <c r="DR68" s="52" t="s">
        <v>180</v>
      </c>
      <c r="DS68" s="52" t="s">
        <v>180</v>
      </c>
      <c r="DT68" s="52" t="s">
        <v>180</v>
      </c>
      <c r="DU68" s="52" t="s">
        <v>180</v>
      </c>
      <c r="DV68" s="52" t="s">
        <v>180</v>
      </c>
      <c r="DW68" s="52" t="s">
        <v>180</v>
      </c>
      <c r="DX68" s="52" t="s">
        <v>180</v>
      </c>
      <c r="DY68" s="52" t="s">
        <v>180</v>
      </c>
      <c r="DZ68" s="52" t="s">
        <v>180</v>
      </c>
      <c r="EA68" s="52" t="s">
        <v>180</v>
      </c>
      <c r="EB68" s="52" t="s">
        <v>180</v>
      </c>
      <c r="EC68" s="52" t="s">
        <v>180</v>
      </c>
      <c r="ED68" s="52" t="s">
        <v>180</v>
      </c>
      <c r="EE68" s="52" t="s">
        <v>180</v>
      </c>
      <c r="EF68" s="52" t="s">
        <v>180</v>
      </c>
      <c r="EG68" s="52" t="s">
        <v>180</v>
      </c>
      <c r="EH68" s="52" t="s">
        <v>180</v>
      </c>
      <c r="EI68" s="52" t="s">
        <v>180</v>
      </c>
      <c r="EJ68" s="52" t="s">
        <v>180</v>
      </c>
      <c r="EK68" s="52" t="s">
        <v>180</v>
      </c>
      <c r="EL68" s="53" t="s">
        <v>180</v>
      </c>
      <c r="EM68" s="53" t="s">
        <v>180</v>
      </c>
      <c r="EN68" s="50" t="e">
        <f>EL68-DR68</f>
        <v>#VALUE!</v>
      </c>
      <c r="EO68" s="51"/>
      <c r="EP68" s="50">
        <v>2.4</v>
      </c>
      <c r="EQ68" s="50">
        <v>2.2000000000000002</v>
      </c>
      <c r="ER68" s="50">
        <v>2.1</v>
      </c>
      <c r="ES68" s="50">
        <v>2.1</v>
      </c>
      <c r="ET68" s="50">
        <v>2.1</v>
      </c>
      <c r="EU68" s="50">
        <v>2.1</v>
      </c>
      <c r="EV68" s="50">
        <v>2.1</v>
      </c>
      <c r="EW68" s="50">
        <v>2.1</v>
      </c>
      <c r="EX68" s="50">
        <v>2.1</v>
      </c>
      <c r="EY68" s="50">
        <v>2.1</v>
      </c>
      <c r="EZ68" s="50">
        <v>2.1</v>
      </c>
      <c r="FA68" s="50">
        <v>2.1</v>
      </c>
      <c r="FB68" s="50">
        <v>2.1</v>
      </c>
      <c r="FC68" s="50">
        <v>2.1</v>
      </c>
      <c r="FD68" s="50">
        <v>2.1</v>
      </c>
      <c r="FE68" s="50">
        <v>2.1</v>
      </c>
      <c r="FF68" s="50">
        <v>2.1</v>
      </c>
      <c r="FG68" s="50">
        <v>2.1</v>
      </c>
      <c r="FH68" s="50">
        <v>2.1</v>
      </c>
      <c r="FI68" s="50">
        <v>2.2000000000000002</v>
      </c>
      <c r="FJ68" s="53">
        <v>2.2000000000000002</v>
      </c>
      <c r="FK68" s="53">
        <v>2.2000000000000002</v>
      </c>
      <c r="FL68" s="50">
        <f>FJ68-EP68</f>
        <v>-0.19999999999999973</v>
      </c>
      <c r="FM68" s="51">
        <f>FL68/EP68</f>
        <v>-8.3333333333333232E-2</v>
      </c>
      <c r="FN68" s="52">
        <v>6.2</v>
      </c>
      <c r="FO68" s="52">
        <v>5.4</v>
      </c>
      <c r="FP68" s="52">
        <v>3.9</v>
      </c>
      <c r="FQ68" s="52">
        <v>4.4000000000000004</v>
      </c>
      <c r="FR68" s="52">
        <v>4.4000000000000004</v>
      </c>
      <c r="FS68" s="52">
        <v>4.7</v>
      </c>
      <c r="FT68" s="52">
        <v>4.7</v>
      </c>
      <c r="FU68" s="52">
        <v>4.5</v>
      </c>
      <c r="FV68" s="52">
        <v>4.5</v>
      </c>
      <c r="FW68" s="52">
        <v>4.4000000000000004</v>
      </c>
      <c r="FX68" s="52">
        <v>4.4000000000000004</v>
      </c>
      <c r="FY68" s="52">
        <v>4.4000000000000004</v>
      </c>
      <c r="FZ68" s="52">
        <v>4.5</v>
      </c>
      <c r="GA68" s="52">
        <v>4.5</v>
      </c>
      <c r="GB68" s="52">
        <v>4.5999999999999996</v>
      </c>
      <c r="GC68" s="52">
        <v>4.7</v>
      </c>
      <c r="GD68" s="52">
        <v>4.8</v>
      </c>
      <c r="GE68" s="52">
        <v>4.8</v>
      </c>
      <c r="GF68" s="52">
        <v>4.8</v>
      </c>
      <c r="GG68" s="52">
        <v>4.9000000000000004</v>
      </c>
      <c r="GH68" s="53">
        <v>4.9000000000000004</v>
      </c>
      <c r="GI68" s="53">
        <v>4.8</v>
      </c>
      <c r="GJ68" s="50">
        <f>GH68-FN68</f>
        <v>-1.2999999999999998</v>
      </c>
      <c r="GK68" s="51">
        <f>GJ68/FN68</f>
        <v>-0.20967741935483866</v>
      </c>
      <c r="GL68" s="50">
        <v>10.7</v>
      </c>
      <c r="GM68" s="50">
        <v>10.9</v>
      </c>
      <c r="GN68" s="50">
        <v>11.1</v>
      </c>
      <c r="GO68" s="50">
        <v>11.1</v>
      </c>
      <c r="GP68" s="50">
        <v>10.7</v>
      </c>
      <c r="GQ68" s="50">
        <v>11</v>
      </c>
      <c r="GR68" s="50">
        <v>10.9</v>
      </c>
      <c r="GS68" s="50">
        <v>11</v>
      </c>
      <c r="GT68" s="50">
        <v>11</v>
      </c>
      <c r="GU68" s="50">
        <v>11.1</v>
      </c>
      <c r="GV68" s="50">
        <v>10.4</v>
      </c>
      <c r="GW68" s="50">
        <v>10.5</v>
      </c>
      <c r="GX68" s="50">
        <v>10.5</v>
      </c>
      <c r="GY68" s="50">
        <v>10.5</v>
      </c>
      <c r="GZ68" s="50">
        <v>10.5</v>
      </c>
      <c r="HA68" s="50">
        <v>10.5</v>
      </c>
      <c r="HB68" s="50">
        <v>10.7</v>
      </c>
      <c r="HC68" s="50">
        <v>10.7</v>
      </c>
      <c r="HD68" s="50">
        <v>10.7</v>
      </c>
      <c r="HE68" s="50">
        <v>10.6</v>
      </c>
      <c r="HF68" s="53">
        <v>10.8</v>
      </c>
      <c r="HG68" s="53">
        <v>10.8</v>
      </c>
      <c r="HH68" s="50">
        <f>HF68-GL68</f>
        <v>0.10000000000000142</v>
      </c>
      <c r="HI68" s="51">
        <f>HH68/GL68</f>
        <v>9.3457943925234974E-3</v>
      </c>
    </row>
    <row r="69" spans="1:217" ht="36.75" customHeight="1" thickBot="1">
      <c r="A69" s="157" t="s">
        <v>181</v>
      </c>
      <c r="B69" s="67"/>
      <c r="C69" s="67"/>
      <c r="D69" s="67"/>
      <c r="E69" s="67"/>
      <c r="F69" s="67"/>
      <c r="G69" s="67"/>
      <c r="H69" s="67"/>
      <c r="I69" s="67"/>
      <c r="J69" s="67"/>
      <c r="K69" s="67"/>
      <c r="L69" s="67"/>
      <c r="M69" s="67"/>
      <c r="N69" s="67"/>
      <c r="O69" s="67"/>
      <c r="P69" s="67"/>
      <c r="Q69" s="68"/>
      <c r="R69" s="68"/>
      <c r="S69" s="68"/>
      <c r="T69" s="68"/>
      <c r="U69" s="68"/>
      <c r="V69" s="68"/>
      <c r="W69" s="68"/>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70"/>
      <c r="AV69" s="69"/>
      <c r="AW69" s="69"/>
      <c r="AX69" s="69"/>
      <c r="AY69" s="69"/>
      <c r="AZ69" s="69"/>
      <c r="BA69" s="69"/>
      <c r="BB69" s="69"/>
      <c r="BC69" s="69"/>
      <c r="BD69" s="71"/>
      <c r="BE69" s="69"/>
      <c r="BF69" s="69"/>
      <c r="BG69" s="69"/>
      <c r="BH69" s="69"/>
      <c r="BI69" s="69"/>
      <c r="BJ69" s="69"/>
      <c r="BK69" s="69"/>
      <c r="BL69" s="69"/>
      <c r="BM69" s="69"/>
      <c r="BN69" s="69"/>
      <c r="BO69" s="69"/>
      <c r="BP69" s="69"/>
      <c r="BQ69" s="69"/>
      <c r="BR69" s="69"/>
      <c r="BS69" s="69"/>
      <c r="BT69" s="72"/>
      <c r="BU69" s="72"/>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3"/>
      <c r="DS69" s="73"/>
      <c r="DT69" s="73"/>
      <c r="DU69" s="73"/>
      <c r="DV69" s="73"/>
      <c r="DW69" s="73"/>
      <c r="DX69" s="73"/>
      <c r="DY69" s="73"/>
      <c r="DZ69" s="73"/>
      <c r="EA69" s="73"/>
      <c r="EB69" s="73"/>
      <c r="EC69" s="73"/>
      <c r="ED69" s="73"/>
      <c r="EE69" s="73"/>
      <c r="EF69" s="73"/>
      <c r="EG69" s="73"/>
      <c r="EH69" s="73"/>
      <c r="EI69" s="73"/>
      <c r="EJ69" s="73"/>
      <c r="EK69" s="73"/>
      <c r="EL69" s="73"/>
      <c r="EM69" s="73"/>
      <c r="EN69" s="73"/>
      <c r="EO69" s="73"/>
      <c r="EP69" s="74"/>
      <c r="EQ69" s="74"/>
      <c r="ER69" s="74"/>
      <c r="ES69" s="74"/>
      <c r="ET69" s="74"/>
      <c r="EU69" s="74"/>
      <c r="EV69" s="74"/>
      <c r="EW69" s="74"/>
      <c r="EX69" s="74"/>
      <c r="EY69" s="74"/>
      <c r="EZ69" s="74"/>
      <c r="FA69" s="74"/>
      <c r="FB69" s="74"/>
      <c r="FC69" s="74"/>
      <c r="FD69" s="74"/>
      <c r="FE69" s="74"/>
      <c r="FF69" s="74"/>
      <c r="FG69" s="74"/>
      <c r="FH69" s="74"/>
      <c r="FI69" s="74"/>
      <c r="FJ69" s="74"/>
      <c r="FK69" s="74"/>
      <c r="FL69" s="74"/>
      <c r="FM69" s="74"/>
      <c r="FN69" s="73"/>
      <c r="FO69" s="73"/>
      <c r="FP69" s="73"/>
      <c r="FQ69" s="73"/>
      <c r="FR69" s="73"/>
      <c r="FS69" s="73"/>
      <c r="FT69" s="73"/>
      <c r="FU69" s="73"/>
      <c r="FV69" s="73"/>
      <c r="FW69" s="73"/>
      <c r="FX69" s="73"/>
      <c r="FY69" s="73"/>
      <c r="FZ69" s="73"/>
      <c r="GA69" s="73"/>
      <c r="GB69" s="73"/>
      <c r="GC69" s="73"/>
      <c r="GD69" s="73"/>
      <c r="GE69" s="73"/>
      <c r="GF69" s="73"/>
      <c r="GG69" s="73"/>
      <c r="GH69" s="73"/>
      <c r="GI69" s="73"/>
      <c r="GJ69" s="73"/>
      <c r="GK69" s="75"/>
      <c r="GL69" s="74"/>
      <c r="GM69" s="74"/>
      <c r="GN69" s="74"/>
      <c r="GO69" s="74"/>
      <c r="GP69" s="74"/>
      <c r="GQ69" s="74"/>
      <c r="GR69" s="74"/>
      <c r="GS69" s="76"/>
      <c r="GT69" s="76"/>
      <c r="GU69" s="76"/>
      <c r="GV69" s="76"/>
      <c r="GW69" s="76"/>
      <c r="GX69" s="76"/>
      <c r="GY69" s="76"/>
      <c r="GZ69" s="76"/>
      <c r="HA69" s="76"/>
      <c r="HB69" s="76"/>
      <c r="HC69" s="76"/>
      <c r="HD69" s="76"/>
      <c r="HE69" s="76"/>
      <c r="HF69" s="76"/>
      <c r="HG69" s="76"/>
      <c r="HH69" s="13"/>
      <c r="HI69" s="13"/>
    </row>
    <row r="70" spans="1:217" ht="30" customHeight="1" thickBot="1">
      <c r="A70" s="158"/>
      <c r="B70" s="17"/>
      <c r="C70" s="17"/>
      <c r="D70" s="17"/>
      <c r="E70" s="17"/>
      <c r="F70" s="17"/>
      <c r="G70" s="17"/>
      <c r="H70" s="17"/>
      <c r="I70" s="17"/>
      <c r="J70" s="17"/>
      <c r="K70" s="17"/>
      <c r="L70" s="17"/>
      <c r="M70" s="17"/>
      <c r="N70" s="17"/>
      <c r="O70" s="17"/>
      <c r="P70" s="77"/>
      <c r="Q70" s="77"/>
      <c r="R70" s="77"/>
      <c r="S70" s="77"/>
      <c r="T70" s="77"/>
      <c r="U70" s="77"/>
      <c r="V70" s="77"/>
      <c r="W70" s="77"/>
      <c r="X70" s="18"/>
      <c r="Y70" s="17"/>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60"/>
      <c r="AW70" s="78"/>
      <c r="AX70" s="161" t="s">
        <v>182</v>
      </c>
      <c r="AY70" s="161"/>
      <c r="AZ70" s="161"/>
      <c r="BA70" s="161"/>
      <c r="BB70" s="161"/>
      <c r="BC70" s="161"/>
      <c r="BD70" s="161"/>
      <c r="BE70" s="161"/>
      <c r="BF70" s="161"/>
      <c r="BG70" s="161"/>
      <c r="BH70" s="161"/>
      <c r="BI70" s="161"/>
      <c r="BJ70" s="161"/>
      <c r="BK70" s="161"/>
      <c r="BL70" s="161"/>
      <c r="BM70" s="161"/>
      <c r="BN70" s="161"/>
      <c r="BO70" s="161"/>
      <c r="BP70" s="161"/>
      <c r="BQ70" s="161"/>
      <c r="BR70" s="161"/>
      <c r="BS70" s="161"/>
      <c r="BT70" s="162"/>
      <c r="BU70" s="79"/>
      <c r="BV70" s="159" t="s">
        <v>183</v>
      </c>
      <c r="BW70" s="159"/>
      <c r="BX70" s="159"/>
      <c r="BY70" s="159"/>
      <c r="BZ70" s="159"/>
      <c r="CA70" s="159"/>
      <c r="CB70" s="159"/>
      <c r="CC70" s="159"/>
      <c r="CD70" s="159"/>
      <c r="CE70" s="159"/>
      <c r="CF70" s="159"/>
      <c r="CG70" s="159"/>
      <c r="CH70" s="159"/>
      <c r="CI70" s="159"/>
      <c r="CJ70" s="159"/>
      <c r="CK70" s="159"/>
      <c r="CL70" s="159"/>
      <c r="CM70" s="159"/>
      <c r="CN70" s="159"/>
      <c r="CO70" s="159"/>
      <c r="CP70" s="159"/>
      <c r="CQ70" s="159"/>
      <c r="CR70" s="160"/>
      <c r="CS70" s="78"/>
      <c r="CT70" s="161" t="s">
        <v>184</v>
      </c>
      <c r="CU70" s="161"/>
      <c r="CV70" s="161"/>
      <c r="CW70" s="161"/>
      <c r="CX70" s="161"/>
      <c r="CY70" s="161"/>
      <c r="CZ70" s="161"/>
      <c r="DA70" s="161"/>
      <c r="DB70" s="161"/>
      <c r="DC70" s="161"/>
      <c r="DD70" s="161"/>
      <c r="DE70" s="161"/>
      <c r="DF70" s="161"/>
      <c r="DG70" s="161"/>
      <c r="DH70" s="161"/>
      <c r="DI70" s="161"/>
      <c r="DJ70" s="161"/>
      <c r="DK70" s="161"/>
      <c r="DL70" s="161"/>
      <c r="DM70" s="161"/>
      <c r="DN70" s="161"/>
      <c r="DO70" s="161"/>
      <c r="DP70" s="162"/>
      <c r="DQ70" s="79"/>
      <c r="DR70" s="80"/>
      <c r="DS70" s="80"/>
      <c r="DT70" s="80"/>
      <c r="DU70" s="80"/>
      <c r="DV70" s="80"/>
      <c r="DW70" s="80"/>
      <c r="DX70" s="81"/>
      <c r="DY70" s="82"/>
      <c r="DZ70" s="82" t="s">
        <v>185</v>
      </c>
      <c r="EA70" s="82"/>
      <c r="EB70" s="82"/>
      <c r="EC70" s="82"/>
      <c r="ED70" s="82"/>
      <c r="EE70" s="82"/>
      <c r="EF70" s="82"/>
      <c r="EG70" s="82"/>
      <c r="EH70" s="82"/>
      <c r="EI70" s="82"/>
      <c r="EJ70" s="82"/>
      <c r="EK70" s="82"/>
      <c r="EL70" s="82"/>
      <c r="EM70" s="82"/>
      <c r="EN70" s="82"/>
      <c r="EO70" s="82"/>
      <c r="EP70" s="161" t="s">
        <v>186</v>
      </c>
      <c r="EQ70" s="161"/>
      <c r="ER70" s="161"/>
      <c r="ES70" s="161"/>
      <c r="ET70" s="161"/>
      <c r="EU70" s="161"/>
      <c r="EV70" s="161"/>
      <c r="EW70" s="161"/>
      <c r="EX70" s="161"/>
      <c r="EY70" s="161"/>
      <c r="EZ70" s="161"/>
      <c r="FA70" s="161"/>
      <c r="FB70" s="161"/>
      <c r="FC70" s="161"/>
      <c r="FD70" s="161"/>
      <c r="FE70" s="161"/>
      <c r="FF70" s="161"/>
      <c r="FG70" s="161"/>
      <c r="FH70" s="161"/>
      <c r="FI70" s="161"/>
      <c r="FJ70" s="161"/>
      <c r="FK70" s="161"/>
      <c r="FL70" s="162"/>
      <c r="FM70" s="79"/>
      <c r="FN70" s="159" t="s">
        <v>187</v>
      </c>
      <c r="FO70" s="159"/>
      <c r="FP70" s="159"/>
      <c r="FQ70" s="159"/>
      <c r="FR70" s="159"/>
      <c r="FS70" s="159"/>
      <c r="FT70" s="159"/>
      <c r="FU70" s="159"/>
      <c r="FV70" s="159"/>
      <c r="FW70" s="159"/>
      <c r="FX70" s="159"/>
      <c r="FY70" s="159"/>
      <c r="FZ70" s="159"/>
      <c r="GA70" s="159"/>
      <c r="GB70" s="159"/>
      <c r="GC70" s="159"/>
      <c r="GD70" s="159"/>
      <c r="GE70" s="159"/>
      <c r="GF70" s="159"/>
      <c r="GG70" s="159"/>
      <c r="GH70" s="159"/>
      <c r="GI70" s="159"/>
      <c r="GJ70" s="160"/>
      <c r="GK70" s="83"/>
      <c r="GL70" s="163" t="s">
        <v>188</v>
      </c>
      <c r="GM70" s="163"/>
      <c r="GN70" s="163"/>
      <c r="GO70" s="163"/>
      <c r="GP70" s="163"/>
      <c r="GQ70" s="163"/>
      <c r="GR70" s="163"/>
      <c r="GS70" s="163"/>
      <c r="GT70" s="163"/>
      <c r="GU70" s="163"/>
      <c r="GV70" s="163"/>
      <c r="GW70" s="163"/>
      <c r="GX70" s="163"/>
      <c r="GY70" s="163"/>
      <c r="GZ70" s="163"/>
      <c r="HA70" s="163"/>
      <c r="HB70" s="163"/>
      <c r="HC70" s="163"/>
      <c r="HD70" s="163"/>
      <c r="HE70" s="163"/>
      <c r="HF70" s="163"/>
      <c r="HG70" s="163"/>
      <c r="HH70" s="163"/>
      <c r="HI70" s="13"/>
    </row>
    <row r="71" spans="1:217">
      <c r="B71" s="164" t="s">
        <v>189</v>
      </c>
      <c r="C71" s="165"/>
      <c r="D71" s="165"/>
      <c r="E71" s="165"/>
      <c r="F71" s="165"/>
      <c r="G71" s="165"/>
      <c r="H71" s="166"/>
      <c r="I71" s="84"/>
      <c r="J71" s="84"/>
      <c r="K71" s="84"/>
      <c r="L71" s="84"/>
      <c r="M71" s="84"/>
      <c r="N71" s="84"/>
      <c r="O71" s="84"/>
      <c r="P71" s="85"/>
      <c r="Q71" s="85"/>
      <c r="R71" s="85"/>
      <c r="S71" s="85"/>
      <c r="T71" s="85"/>
      <c r="U71" s="85"/>
      <c r="V71" s="85"/>
      <c r="W71" s="85"/>
      <c r="X71" s="84"/>
      <c r="Y71" s="84"/>
      <c r="Z71" s="164" t="s">
        <v>190</v>
      </c>
      <c r="AA71" s="165"/>
      <c r="AB71" s="165"/>
      <c r="AC71" s="165"/>
      <c r="AD71" s="165"/>
      <c r="AE71" s="165"/>
      <c r="AF71" s="166"/>
      <c r="AG71" s="84"/>
      <c r="AH71" s="84"/>
      <c r="AI71" s="84"/>
      <c r="AJ71" s="84"/>
      <c r="AK71" s="84"/>
      <c r="AL71" s="84"/>
      <c r="AM71" s="84"/>
      <c r="AN71" s="84"/>
      <c r="AO71" s="84"/>
      <c r="AP71" s="84"/>
      <c r="AQ71" s="84"/>
      <c r="AR71" s="84"/>
      <c r="AS71" s="84"/>
      <c r="AT71" s="84"/>
      <c r="AU71" s="86"/>
      <c r="AV71" s="84"/>
      <c r="AW71" s="84"/>
      <c r="AX71" s="164">
        <v>2020</v>
      </c>
      <c r="AY71" s="165"/>
      <c r="AZ71" s="165"/>
      <c r="BA71" s="165"/>
      <c r="BB71" s="165"/>
      <c r="BC71" s="165"/>
      <c r="BD71" s="166"/>
      <c r="BE71" s="84"/>
      <c r="BF71" s="84"/>
      <c r="BG71" s="84"/>
      <c r="BH71" s="84"/>
      <c r="BI71" s="84"/>
      <c r="BJ71" s="84"/>
      <c r="BK71" s="84"/>
      <c r="BL71" s="84"/>
      <c r="BM71" s="84"/>
      <c r="BN71" s="84"/>
      <c r="BO71" s="84"/>
      <c r="BP71" s="84"/>
      <c r="BQ71" s="84"/>
      <c r="BR71" s="84"/>
      <c r="BS71" s="84"/>
      <c r="BT71" s="87"/>
      <c r="BU71" s="87"/>
      <c r="BV71" s="164">
        <v>2020</v>
      </c>
      <c r="BW71" s="165"/>
      <c r="BX71" s="165"/>
      <c r="BY71" s="165"/>
      <c r="BZ71" s="165"/>
      <c r="CA71" s="165"/>
      <c r="CB71" s="166"/>
      <c r="CC71" s="84"/>
      <c r="CD71" s="84"/>
      <c r="CE71" s="84"/>
      <c r="CF71" s="84"/>
      <c r="CG71" s="84"/>
      <c r="CH71" s="84"/>
      <c r="CI71" s="84"/>
      <c r="CJ71" s="84"/>
      <c r="CK71" s="84"/>
      <c r="CL71" s="84"/>
      <c r="CM71" s="84"/>
      <c r="CN71" s="84"/>
      <c r="CO71" s="84"/>
      <c r="CP71" s="84"/>
      <c r="CQ71" s="84"/>
      <c r="CR71" s="84"/>
      <c r="CS71" s="84"/>
      <c r="CT71" s="164">
        <v>2020</v>
      </c>
      <c r="CU71" s="165"/>
      <c r="CV71" s="165"/>
      <c r="CW71" s="165"/>
      <c r="CX71" s="165"/>
      <c r="CY71" s="165"/>
      <c r="CZ71" s="166"/>
      <c r="DA71" s="84"/>
      <c r="DB71" s="84"/>
      <c r="DC71" s="84"/>
      <c r="DD71" s="84"/>
      <c r="DE71" s="84"/>
      <c r="DF71" s="84"/>
      <c r="DG71" s="84"/>
      <c r="DH71" s="84"/>
      <c r="DI71" s="84"/>
      <c r="DJ71" s="84"/>
      <c r="DK71" s="84"/>
      <c r="DL71" s="84"/>
      <c r="DM71" s="84"/>
      <c r="DN71" s="84"/>
      <c r="DO71" s="84"/>
      <c r="DP71" s="87"/>
      <c r="DQ71" s="87"/>
      <c r="DR71" s="164">
        <v>2020</v>
      </c>
      <c r="DS71" s="165"/>
      <c r="DT71" s="165"/>
      <c r="DU71" s="165"/>
      <c r="DV71" s="165"/>
      <c r="DW71" s="165"/>
      <c r="DX71" s="166"/>
      <c r="DY71" s="84"/>
      <c r="DZ71" s="84"/>
      <c r="EA71" s="84"/>
      <c r="EB71" s="84"/>
      <c r="EC71" s="84"/>
      <c r="ED71" s="84"/>
      <c r="EE71" s="84"/>
      <c r="EF71" s="84"/>
      <c r="EG71" s="84"/>
      <c r="EH71" s="84"/>
      <c r="EI71" s="84"/>
      <c r="EJ71" s="84"/>
      <c r="EK71" s="84"/>
      <c r="EL71" s="84"/>
      <c r="EM71" s="84"/>
      <c r="EN71" s="84"/>
      <c r="EO71" s="84"/>
      <c r="EP71" s="164">
        <v>2020</v>
      </c>
      <c r="EQ71" s="165"/>
      <c r="ER71" s="165"/>
      <c r="ES71" s="165"/>
      <c r="ET71" s="165"/>
      <c r="EU71" s="165"/>
      <c r="EV71" s="166"/>
      <c r="EW71" s="84"/>
      <c r="EX71" s="84"/>
      <c r="EY71" s="84"/>
      <c r="EZ71" s="84"/>
      <c r="FA71" s="84"/>
      <c r="FB71" s="84"/>
      <c r="FC71" s="84"/>
      <c r="FD71" s="84"/>
      <c r="FE71" s="84"/>
      <c r="FF71" s="84"/>
      <c r="FG71" s="84"/>
      <c r="FH71" s="84"/>
      <c r="FI71" s="84"/>
      <c r="FJ71" s="84"/>
      <c r="FK71" s="84"/>
      <c r="FL71" s="87"/>
      <c r="FM71" s="87"/>
      <c r="FN71" s="164">
        <v>2020</v>
      </c>
      <c r="FO71" s="165"/>
      <c r="FP71" s="165"/>
      <c r="FQ71" s="165"/>
      <c r="FR71" s="165"/>
      <c r="FS71" s="165"/>
      <c r="FT71" s="166"/>
      <c r="FU71" s="84"/>
      <c r="FV71" s="84"/>
      <c r="FW71" s="84"/>
      <c r="FX71" s="84"/>
      <c r="FY71" s="84"/>
      <c r="FZ71" s="84"/>
      <c r="GA71" s="84"/>
      <c r="GB71" s="84"/>
      <c r="GC71" s="84"/>
      <c r="GD71" s="84"/>
      <c r="GE71" s="84"/>
      <c r="GF71" s="84"/>
      <c r="GG71" s="84"/>
      <c r="GH71" s="84"/>
      <c r="GI71" s="84"/>
      <c r="GJ71" s="84"/>
      <c r="GK71" s="84"/>
      <c r="GL71" s="164">
        <v>2020</v>
      </c>
      <c r="GM71" s="165"/>
      <c r="GN71" s="165"/>
      <c r="GO71" s="165"/>
      <c r="GP71" s="165"/>
      <c r="GQ71" s="165"/>
      <c r="GR71" s="166"/>
      <c r="GS71" s="88"/>
      <c r="GT71" s="88"/>
      <c r="GU71" s="88"/>
      <c r="GV71" s="88"/>
      <c r="GW71" s="88"/>
      <c r="GX71" s="88"/>
      <c r="GY71" s="88"/>
      <c r="GZ71" s="88"/>
      <c r="HA71" s="88"/>
      <c r="HB71" s="88"/>
      <c r="HC71" s="88"/>
      <c r="HD71" s="88"/>
      <c r="HE71" s="88"/>
      <c r="HF71" s="88"/>
      <c r="HG71" s="88"/>
      <c r="HH71" s="13"/>
      <c r="HI71" s="13"/>
    </row>
    <row r="72" spans="1:217" ht="29.45" thickBot="1">
      <c r="B72" s="89" t="s">
        <v>88</v>
      </c>
      <c r="C72" s="90" t="s">
        <v>89</v>
      </c>
      <c r="D72" s="90" t="s">
        <v>90</v>
      </c>
      <c r="E72" s="90" t="s">
        <v>91</v>
      </c>
      <c r="F72" s="89" t="s">
        <v>92</v>
      </c>
      <c r="G72" s="89" t="s">
        <v>93</v>
      </c>
      <c r="H72" s="91" t="s">
        <v>94</v>
      </c>
      <c r="I72" s="91" t="s">
        <v>95</v>
      </c>
      <c r="J72" s="91" t="s">
        <v>96</v>
      </c>
      <c r="K72" s="91" t="s">
        <v>97</v>
      </c>
      <c r="L72" s="92" t="s">
        <v>98</v>
      </c>
      <c r="M72" s="93" t="s">
        <v>99</v>
      </c>
      <c r="N72" s="94" t="s">
        <v>100</v>
      </c>
      <c r="O72" s="94" t="s">
        <v>101</v>
      </c>
      <c r="P72" s="95" t="s">
        <v>102</v>
      </c>
      <c r="Q72" s="95" t="s">
        <v>103</v>
      </c>
      <c r="R72" s="95" t="s">
        <v>104</v>
      </c>
      <c r="S72" s="95" t="s">
        <v>105</v>
      </c>
      <c r="T72" s="95" t="s">
        <v>106</v>
      </c>
      <c r="U72" s="95" t="s">
        <v>107</v>
      </c>
      <c r="V72" s="95" t="s">
        <v>191</v>
      </c>
      <c r="W72" s="95"/>
      <c r="X72" s="93" t="s">
        <v>110</v>
      </c>
      <c r="Y72" s="96" t="s">
        <v>111</v>
      </c>
      <c r="Z72" s="89" t="s">
        <v>88</v>
      </c>
      <c r="AA72" s="90" t="s">
        <v>89</v>
      </c>
      <c r="AB72" s="90" t="s">
        <v>90</v>
      </c>
      <c r="AC72" s="90" t="s">
        <v>91</v>
      </c>
      <c r="AD72" s="89" t="s">
        <v>92</v>
      </c>
      <c r="AE72" s="89" t="s">
        <v>93</v>
      </c>
      <c r="AF72" s="35" t="s">
        <v>94</v>
      </c>
      <c r="AG72" s="35" t="s">
        <v>95</v>
      </c>
      <c r="AH72" s="35" t="s">
        <v>96</v>
      </c>
      <c r="AI72" s="35" t="s">
        <v>97</v>
      </c>
      <c r="AJ72" s="36" t="s">
        <v>98</v>
      </c>
      <c r="AK72" s="37" t="s">
        <v>99</v>
      </c>
      <c r="AL72" s="38" t="s">
        <v>100</v>
      </c>
      <c r="AM72" s="38" t="s">
        <v>101</v>
      </c>
      <c r="AN72" s="39" t="s">
        <v>102</v>
      </c>
      <c r="AO72" s="39" t="s">
        <v>103</v>
      </c>
      <c r="AP72" s="39" t="s">
        <v>104</v>
      </c>
      <c r="AQ72" s="39" t="s">
        <v>105</v>
      </c>
      <c r="AR72" s="39" t="s">
        <v>106</v>
      </c>
      <c r="AS72" s="39" t="s">
        <v>107</v>
      </c>
      <c r="AT72" s="39" t="s">
        <v>191</v>
      </c>
      <c r="AU72" s="97"/>
      <c r="AV72" s="37" t="s">
        <v>110</v>
      </c>
      <c r="AW72" s="44" t="s">
        <v>111</v>
      </c>
      <c r="AX72" s="89" t="s">
        <v>88</v>
      </c>
      <c r="AY72" s="90" t="s">
        <v>89</v>
      </c>
      <c r="AZ72" s="90" t="s">
        <v>90</v>
      </c>
      <c r="BA72" s="90" t="s">
        <v>91</v>
      </c>
      <c r="BB72" s="89" t="s">
        <v>92</v>
      </c>
      <c r="BC72" s="89" t="s">
        <v>93</v>
      </c>
      <c r="BD72" s="35" t="s">
        <v>94</v>
      </c>
      <c r="BE72" s="35" t="s">
        <v>95</v>
      </c>
      <c r="BF72" s="35" t="s">
        <v>96</v>
      </c>
      <c r="BG72" s="35" t="s">
        <v>97</v>
      </c>
      <c r="BH72" s="36" t="s">
        <v>98</v>
      </c>
      <c r="BI72" s="37" t="s">
        <v>99</v>
      </c>
      <c r="BJ72" s="38" t="s">
        <v>100</v>
      </c>
      <c r="BK72" s="38" t="s">
        <v>101</v>
      </c>
      <c r="BL72" s="39" t="s">
        <v>102</v>
      </c>
      <c r="BM72" s="39" t="s">
        <v>103</v>
      </c>
      <c r="BN72" s="39" t="s">
        <v>104</v>
      </c>
      <c r="BO72" s="39" t="s">
        <v>105</v>
      </c>
      <c r="BP72" s="39" t="s">
        <v>106</v>
      </c>
      <c r="BQ72" s="39" t="s">
        <v>107</v>
      </c>
      <c r="BR72" s="39" t="s">
        <v>191</v>
      </c>
      <c r="BS72" s="39"/>
      <c r="BT72" s="37" t="s">
        <v>110</v>
      </c>
      <c r="BU72" s="44" t="s">
        <v>111</v>
      </c>
      <c r="BV72" s="89" t="s">
        <v>88</v>
      </c>
      <c r="BW72" s="90" t="s">
        <v>89</v>
      </c>
      <c r="BX72" s="90" t="s">
        <v>90</v>
      </c>
      <c r="BY72" s="90" t="s">
        <v>91</v>
      </c>
      <c r="BZ72" s="89" t="s">
        <v>92</v>
      </c>
      <c r="CA72" s="89" t="s">
        <v>93</v>
      </c>
      <c r="CB72" s="35" t="s">
        <v>94</v>
      </c>
      <c r="CC72" s="35" t="s">
        <v>95</v>
      </c>
      <c r="CD72" s="35" t="s">
        <v>96</v>
      </c>
      <c r="CE72" s="35" t="s">
        <v>97</v>
      </c>
      <c r="CF72" s="36" t="s">
        <v>98</v>
      </c>
      <c r="CG72" s="37" t="s">
        <v>99</v>
      </c>
      <c r="CH72" s="38" t="s">
        <v>100</v>
      </c>
      <c r="CI72" s="38" t="s">
        <v>101</v>
      </c>
      <c r="CJ72" s="39" t="s">
        <v>102</v>
      </c>
      <c r="CK72" s="39" t="s">
        <v>103</v>
      </c>
      <c r="CL72" s="39" t="s">
        <v>104</v>
      </c>
      <c r="CM72" s="39" t="s">
        <v>105</v>
      </c>
      <c r="CN72" s="39" t="s">
        <v>106</v>
      </c>
      <c r="CO72" s="39" t="s">
        <v>107</v>
      </c>
      <c r="CP72" s="39" t="s">
        <v>191</v>
      </c>
      <c r="CQ72" s="39"/>
      <c r="CR72" s="37" t="s">
        <v>110</v>
      </c>
      <c r="CS72" s="44" t="s">
        <v>111</v>
      </c>
      <c r="CT72" s="89" t="s">
        <v>88</v>
      </c>
      <c r="CU72" s="90" t="s">
        <v>89</v>
      </c>
      <c r="CV72" s="90" t="s">
        <v>90</v>
      </c>
      <c r="CW72" s="90" t="s">
        <v>91</v>
      </c>
      <c r="CX72" s="89" t="s">
        <v>92</v>
      </c>
      <c r="CY72" s="89" t="s">
        <v>93</v>
      </c>
      <c r="CZ72" s="35" t="s">
        <v>94</v>
      </c>
      <c r="DA72" s="35" t="s">
        <v>95</v>
      </c>
      <c r="DB72" s="35" t="s">
        <v>96</v>
      </c>
      <c r="DC72" s="35" t="s">
        <v>97</v>
      </c>
      <c r="DD72" s="36" t="s">
        <v>98</v>
      </c>
      <c r="DE72" s="37" t="s">
        <v>99</v>
      </c>
      <c r="DF72" s="38" t="s">
        <v>100</v>
      </c>
      <c r="DG72" s="38" t="s">
        <v>101</v>
      </c>
      <c r="DH72" s="39" t="s">
        <v>102</v>
      </c>
      <c r="DI72" s="39" t="s">
        <v>103</v>
      </c>
      <c r="DJ72" s="39" t="s">
        <v>104</v>
      </c>
      <c r="DK72" s="39" t="s">
        <v>105</v>
      </c>
      <c r="DL72" s="39" t="s">
        <v>106</v>
      </c>
      <c r="DM72" s="39" t="s">
        <v>107</v>
      </c>
      <c r="DN72" s="39" t="s">
        <v>191</v>
      </c>
      <c r="DO72" s="39"/>
      <c r="DP72" s="37" t="s">
        <v>110</v>
      </c>
      <c r="DQ72" s="44" t="s">
        <v>111</v>
      </c>
      <c r="DR72" s="89" t="s">
        <v>88</v>
      </c>
      <c r="DS72" s="90" t="s">
        <v>89</v>
      </c>
      <c r="DT72" s="90" t="s">
        <v>90</v>
      </c>
      <c r="DU72" s="90" t="s">
        <v>91</v>
      </c>
      <c r="DV72" s="89" t="s">
        <v>92</v>
      </c>
      <c r="DW72" s="89" t="s">
        <v>93</v>
      </c>
      <c r="DX72" s="35" t="s">
        <v>94</v>
      </c>
      <c r="DY72" s="35" t="s">
        <v>95</v>
      </c>
      <c r="DZ72" s="35" t="s">
        <v>96</v>
      </c>
      <c r="EA72" s="35" t="s">
        <v>97</v>
      </c>
      <c r="EB72" s="36" t="s">
        <v>98</v>
      </c>
      <c r="EC72" s="37" t="s">
        <v>99</v>
      </c>
      <c r="ED72" s="38" t="s">
        <v>100</v>
      </c>
      <c r="EE72" s="38" t="s">
        <v>101</v>
      </c>
      <c r="EF72" s="39" t="s">
        <v>102</v>
      </c>
      <c r="EG72" s="39" t="s">
        <v>103</v>
      </c>
      <c r="EH72" s="39" t="s">
        <v>104</v>
      </c>
      <c r="EI72" s="39" t="s">
        <v>105</v>
      </c>
      <c r="EJ72" s="39" t="s">
        <v>106</v>
      </c>
      <c r="EK72" s="39" t="s">
        <v>107</v>
      </c>
      <c r="EL72" s="39" t="s">
        <v>191</v>
      </c>
      <c r="EM72" s="39"/>
      <c r="EN72" s="37" t="s">
        <v>110</v>
      </c>
      <c r="EO72" s="44" t="s">
        <v>111</v>
      </c>
      <c r="EP72" s="89" t="s">
        <v>88</v>
      </c>
      <c r="EQ72" s="90" t="s">
        <v>89</v>
      </c>
      <c r="ER72" s="90" t="s">
        <v>90</v>
      </c>
      <c r="ES72" s="90" t="s">
        <v>91</v>
      </c>
      <c r="ET72" s="89" t="s">
        <v>92</v>
      </c>
      <c r="EU72" s="89" t="s">
        <v>93</v>
      </c>
      <c r="EV72" s="35" t="s">
        <v>94</v>
      </c>
      <c r="EW72" s="35" t="s">
        <v>95</v>
      </c>
      <c r="EX72" s="35" t="s">
        <v>96</v>
      </c>
      <c r="EY72" s="35" t="s">
        <v>97</v>
      </c>
      <c r="EZ72" s="36" t="s">
        <v>98</v>
      </c>
      <c r="FA72" s="37" t="s">
        <v>99</v>
      </c>
      <c r="FB72" s="38" t="s">
        <v>100</v>
      </c>
      <c r="FC72" s="38" t="s">
        <v>101</v>
      </c>
      <c r="FD72" s="39" t="s">
        <v>102</v>
      </c>
      <c r="FE72" s="39" t="s">
        <v>103</v>
      </c>
      <c r="FF72" s="39" t="s">
        <v>104</v>
      </c>
      <c r="FG72" s="39" t="s">
        <v>105</v>
      </c>
      <c r="FH72" s="39" t="s">
        <v>106</v>
      </c>
      <c r="FI72" s="39" t="s">
        <v>126</v>
      </c>
      <c r="FJ72" s="39" t="s">
        <v>191</v>
      </c>
      <c r="FK72" s="39"/>
      <c r="FL72" s="37" t="s">
        <v>110</v>
      </c>
      <c r="FM72" s="44" t="s">
        <v>111</v>
      </c>
      <c r="FN72" s="89" t="s">
        <v>88</v>
      </c>
      <c r="FO72" s="90" t="s">
        <v>89</v>
      </c>
      <c r="FP72" s="90" t="s">
        <v>90</v>
      </c>
      <c r="FQ72" s="90" t="s">
        <v>91</v>
      </c>
      <c r="FR72" s="89" t="s">
        <v>92</v>
      </c>
      <c r="FS72" s="89" t="s">
        <v>93</v>
      </c>
      <c r="FT72" s="35" t="s">
        <v>94</v>
      </c>
      <c r="FU72" s="35" t="s">
        <v>95</v>
      </c>
      <c r="FV72" s="35" t="s">
        <v>96</v>
      </c>
      <c r="FW72" s="35" t="s">
        <v>97</v>
      </c>
      <c r="FX72" s="36" t="s">
        <v>98</v>
      </c>
      <c r="FY72" s="37" t="s">
        <v>99</v>
      </c>
      <c r="FZ72" s="38" t="s">
        <v>100</v>
      </c>
      <c r="GA72" s="38" t="s">
        <v>101</v>
      </c>
      <c r="GB72" s="39" t="s">
        <v>102</v>
      </c>
      <c r="GC72" s="39" t="s">
        <v>103</v>
      </c>
      <c r="GD72" s="39" t="s">
        <v>104</v>
      </c>
      <c r="GE72" s="39" t="s">
        <v>105</v>
      </c>
      <c r="GF72" s="39" t="s">
        <v>106</v>
      </c>
      <c r="GG72" s="39" t="s">
        <v>107</v>
      </c>
      <c r="GH72" s="39" t="s">
        <v>191</v>
      </c>
      <c r="GI72" s="39"/>
      <c r="GJ72" s="37" t="s">
        <v>110</v>
      </c>
      <c r="GK72" s="44" t="s">
        <v>111</v>
      </c>
      <c r="GL72" s="89" t="s">
        <v>88</v>
      </c>
      <c r="GM72" s="90" t="s">
        <v>89</v>
      </c>
      <c r="GN72" s="90" t="s">
        <v>90</v>
      </c>
      <c r="GO72" s="90" t="s">
        <v>91</v>
      </c>
      <c r="GP72" s="89" t="s">
        <v>92</v>
      </c>
      <c r="GQ72" s="89" t="s">
        <v>93</v>
      </c>
      <c r="GR72" s="35" t="s">
        <v>94</v>
      </c>
      <c r="GS72" s="35" t="s">
        <v>95</v>
      </c>
      <c r="GT72" s="35" t="s">
        <v>96</v>
      </c>
      <c r="GU72" s="35" t="s">
        <v>97</v>
      </c>
      <c r="GV72" s="36" t="s">
        <v>98</v>
      </c>
      <c r="GW72" s="37" t="s">
        <v>99</v>
      </c>
      <c r="GX72" s="38" t="s">
        <v>100</v>
      </c>
      <c r="GY72" s="38" t="s">
        <v>101</v>
      </c>
      <c r="GZ72" s="39" t="s">
        <v>102</v>
      </c>
      <c r="HA72" s="39" t="s">
        <v>103</v>
      </c>
      <c r="HB72" s="39" t="s">
        <v>104</v>
      </c>
      <c r="HC72" s="39" t="s">
        <v>105</v>
      </c>
      <c r="HD72" s="39" t="s">
        <v>106</v>
      </c>
      <c r="HE72" s="39" t="s">
        <v>126</v>
      </c>
      <c r="HF72" s="39" t="s">
        <v>191</v>
      </c>
      <c r="HG72" s="39"/>
      <c r="HH72" s="37" t="s">
        <v>110</v>
      </c>
      <c r="HI72" s="44" t="s">
        <v>111</v>
      </c>
    </row>
    <row r="73" spans="1:217" ht="15" thickBot="1">
      <c r="A73" t="s">
        <v>192</v>
      </c>
      <c r="B73" s="98">
        <v>153004.10000000003</v>
      </c>
      <c r="C73" s="98">
        <v>151474.80000000002</v>
      </c>
      <c r="D73" s="98">
        <v>130978</v>
      </c>
      <c r="E73" s="98">
        <v>133724.20000000001</v>
      </c>
      <c r="F73" s="98">
        <v>138380.80000000005</v>
      </c>
      <c r="G73" s="98">
        <v>139984.90000000002</v>
      </c>
      <c r="H73" s="98">
        <v>141446.9</v>
      </c>
      <c r="I73" s="98">
        <v>142337.19999999998</v>
      </c>
      <c r="J73" s="98">
        <v>143136.00000000003</v>
      </c>
      <c r="K73" s="98">
        <v>142564.70000000007</v>
      </c>
      <c r="L73" s="98">
        <v>142390.19999999998</v>
      </c>
      <c r="M73" s="98">
        <v>142783.9</v>
      </c>
      <c r="N73" s="98">
        <v>143248.1</v>
      </c>
      <c r="O73" s="98">
        <v>144004.89999999994</v>
      </c>
      <c r="P73" s="99">
        <f t="shared" ref="P73:V73" si="18">SUM(P15:P68)</f>
        <v>144226.10000000003</v>
      </c>
      <c r="Q73" s="99">
        <f t="shared" si="18"/>
        <v>144572.79999999996</v>
      </c>
      <c r="R73" s="99">
        <f t="shared" si="18"/>
        <v>145256.80000000005</v>
      </c>
      <c r="S73" s="99">
        <f t="shared" si="18"/>
        <v>146149.80000000002</v>
      </c>
      <c r="T73" s="99">
        <f t="shared" si="18"/>
        <v>146455.10000000003</v>
      </c>
      <c r="U73" s="99">
        <f t="shared" si="18"/>
        <v>146930.79999999993</v>
      </c>
      <c r="V73" s="99">
        <f t="shared" si="18"/>
        <v>147686.1</v>
      </c>
      <c r="W73" s="99"/>
      <c r="X73" s="100">
        <f t="shared" ref="X73:X83" si="19">V73-B73</f>
        <v>-5318.0000000000291</v>
      </c>
      <c r="Y73" s="51">
        <f>X73/B73</f>
        <v>-3.475723853151666E-2</v>
      </c>
      <c r="Z73" s="101">
        <v>7627.7999999999993</v>
      </c>
      <c r="AA73" s="101">
        <v>7580.0000000000009</v>
      </c>
      <c r="AB73" s="101">
        <v>6525.1000000000013</v>
      </c>
      <c r="AC73" s="101">
        <v>7005.2999999999993</v>
      </c>
      <c r="AD73" s="101">
        <v>7181.2999999999993</v>
      </c>
      <c r="AE73" s="101">
        <v>7177.2999999999993</v>
      </c>
      <c r="AF73" s="101">
        <v>7208.5000000000018</v>
      </c>
      <c r="AG73" s="101">
        <v>7247.2000000000007</v>
      </c>
      <c r="AH73" s="101">
        <v>7345.9000000000005</v>
      </c>
      <c r="AI73" s="101">
        <v>7303.3</v>
      </c>
      <c r="AJ73" s="101">
        <v>7360.7999999999993</v>
      </c>
      <c r="AK73" s="101">
        <v>7360.6999999999989</v>
      </c>
      <c r="AL73" s="101">
        <v>7307.6999999999989</v>
      </c>
      <c r="AM73" s="101">
        <v>7416.3999999999978</v>
      </c>
      <c r="AN73" s="101">
        <f t="shared" ref="AN73:AT73" si="20">SUM(AN15:AN68)</f>
        <v>7397.199999999998</v>
      </c>
      <c r="AO73" s="101">
        <f t="shared" si="20"/>
        <v>7347.6</v>
      </c>
      <c r="AP73" s="101">
        <f t="shared" si="20"/>
        <v>7335.1999999999989</v>
      </c>
      <c r="AQ73" s="101">
        <f t="shared" si="20"/>
        <v>7350.4000000000005</v>
      </c>
      <c r="AR73" s="101">
        <f t="shared" si="20"/>
        <v>7362.6000000000013</v>
      </c>
      <c r="AS73" s="101">
        <f t="shared" si="20"/>
        <v>7405.9999999999991</v>
      </c>
      <c r="AT73" s="101">
        <f t="shared" si="20"/>
        <v>7438.1</v>
      </c>
      <c r="AU73" s="102"/>
      <c r="AV73" s="103">
        <f>AT73-Z73</f>
        <v>-189.69999999999891</v>
      </c>
      <c r="AW73" s="51">
        <f>AV73/Z73</f>
        <v>-2.4869556097432934E-2</v>
      </c>
      <c r="AX73" s="101">
        <v>12833.300000000001</v>
      </c>
      <c r="AY73" s="101">
        <v>12768.500000000004</v>
      </c>
      <c r="AZ73" s="101">
        <v>12877.9</v>
      </c>
      <c r="BA73" s="101">
        <v>11412.3</v>
      </c>
      <c r="BB73" s="101">
        <v>12038.399999999998</v>
      </c>
      <c r="BC73" s="101">
        <v>12052.700000000003</v>
      </c>
      <c r="BD73" s="101">
        <v>12078.600000000002</v>
      </c>
      <c r="BE73" s="101">
        <v>12125.399999999996</v>
      </c>
      <c r="BF73" s="101">
        <v>12168.199999999997</v>
      </c>
      <c r="BG73" s="101">
        <v>12177.699999999999</v>
      </c>
      <c r="BH73" s="101">
        <v>12222.400000000003</v>
      </c>
      <c r="BI73" s="101">
        <v>12207.3</v>
      </c>
      <c r="BJ73" s="101">
        <v>12242.7</v>
      </c>
      <c r="BK73" s="101">
        <v>12292.400000000003</v>
      </c>
      <c r="BL73" s="101">
        <f t="shared" ref="BL73:BR73" si="21">SUM(BL15:BL68)</f>
        <v>12274.100000000002</v>
      </c>
      <c r="BM73" s="101">
        <f t="shared" si="21"/>
        <v>12293.800000000003</v>
      </c>
      <c r="BN73" s="101">
        <f t="shared" si="21"/>
        <v>12316.400000000001</v>
      </c>
      <c r="BO73" s="101">
        <f t="shared" si="21"/>
        <v>12379.399999999996</v>
      </c>
      <c r="BP73" s="101">
        <f t="shared" si="21"/>
        <v>12414.199999999999</v>
      </c>
      <c r="BQ73" s="101">
        <f t="shared" si="21"/>
        <v>12441.199999999999</v>
      </c>
      <c r="BR73" s="101">
        <f t="shared" si="21"/>
        <v>12500.699999999999</v>
      </c>
      <c r="BS73" s="101"/>
      <c r="BT73" s="103">
        <f>BR73-AX73</f>
        <v>-332.60000000000218</v>
      </c>
      <c r="BU73" s="51">
        <f>BT73/AX73</f>
        <v>-2.5916950433637658E-2</v>
      </c>
      <c r="BV73" s="101">
        <v>28046.400000000005</v>
      </c>
      <c r="BW73" s="101">
        <v>27958.899999999994</v>
      </c>
      <c r="BX73" s="101">
        <v>24868.899999999998</v>
      </c>
      <c r="BY73" s="101">
        <v>25306.700000000008</v>
      </c>
      <c r="BZ73" s="101">
        <v>26172.399999999998</v>
      </c>
      <c r="CA73" s="101">
        <v>26404.2</v>
      </c>
      <c r="CB73" s="101">
        <v>26711.000000000004</v>
      </c>
      <c r="CC73" s="101">
        <v>26874.300000000003</v>
      </c>
      <c r="CD73" s="101">
        <v>27053.7</v>
      </c>
      <c r="CE73" s="101">
        <v>27249.900000000005</v>
      </c>
      <c r="CF73" s="101">
        <v>27347.600000000006</v>
      </c>
      <c r="CG73" s="101">
        <v>27412.000000000004</v>
      </c>
      <c r="CH73" s="101">
        <v>27492.100000000006</v>
      </c>
      <c r="CI73" s="101">
        <v>27565</v>
      </c>
      <c r="CJ73" s="101">
        <f t="shared" ref="CJ73:CP73" si="22">SUM(CJ15:CJ68)</f>
        <v>27506.400000000005</v>
      </c>
      <c r="CK73" s="101">
        <f t="shared" si="22"/>
        <v>27541.199999999997</v>
      </c>
      <c r="CL73" s="101">
        <f t="shared" si="22"/>
        <v>27654.000000000004</v>
      </c>
      <c r="CM73" s="101">
        <f t="shared" si="22"/>
        <v>27703.1</v>
      </c>
      <c r="CN73" s="101">
        <f t="shared" si="22"/>
        <v>27718.400000000009</v>
      </c>
      <c r="CO73" s="101">
        <f t="shared" si="22"/>
        <v>27874.2</v>
      </c>
      <c r="CP73" s="101">
        <f t="shared" si="22"/>
        <v>28053.1</v>
      </c>
      <c r="CQ73" s="101"/>
      <c r="CR73" s="103">
        <f>CP73-BV73</f>
        <v>6.6999999999934516</v>
      </c>
      <c r="CS73" s="51">
        <f>CR73/BV73</f>
        <v>2.3888983969398749E-4</v>
      </c>
      <c r="CT73" s="101">
        <v>8764.7000000000007</v>
      </c>
      <c r="CU73" s="101">
        <v>8705.7999999999975</v>
      </c>
      <c r="CV73" s="101">
        <v>8433.5</v>
      </c>
      <c r="CW73" s="101">
        <v>8450.5999999999985</v>
      </c>
      <c r="CX73" s="101">
        <v>8468.7000000000007</v>
      </c>
      <c r="CY73" s="101">
        <v>8489.0000000000018</v>
      </c>
      <c r="CZ73" s="101">
        <v>8524.1</v>
      </c>
      <c r="DA73" s="101">
        <v>8559.6999999999989</v>
      </c>
      <c r="DB73" s="101">
        <v>8601.1999999999971</v>
      </c>
      <c r="DC73" s="101">
        <v>8550.2000000000025</v>
      </c>
      <c r="DD73" s="101">
        <v>8559.9999999999982</v>
      </c>
      <c r="DE73" s="101">
        <v>8566.7999999999956</v>
      </c>
      <c r="DF73" s="101">
        <v>8557.9000000000015</v>
      </c>
      <c r="DG73" s="101">
        <v>8580.1</v>
      </c>
      <c r="DH73" s="101">
        <f t="shared" ref="DH73:DN73" si="23">SUM(DH15:DH68)</f>
        <v>8580.1</v>
      </c>
      <c r="DI73" s="101">
        <f t="shared" si="23"/>
        <v>8579.8000000000011</v>
      </c>
      <c r="DJ73" s="101">
        <f t="shared" si="23"/>
        <v>8571.9999999999964</v>
      </c>
      <c r="DK73" s="101">
        <f t="shared" si="23"/>
        <v>8583.2999999999993</v>
      </c>
      <c r="DL73" s="101">
        <f t="shared" si="23"/>
        <v>8599.4000000000015</v>
      </c>
      <c r="DM73" s="101">
        <f t="shared" si="23"/>
        <v>8608.1999999999989</v>
      </c>
      <c r="DN73" s="101">
        <f t="shared" si="23"/>
        <v>8634.1</v>
      </c>
      <c r="DO73" s="101"/>
      <c r="DP73" s="103">
        <f>DN73-CT73</f>
        <v>-130.60000000000036</v>
      </c>
      <c r="DQ73" s="51">
        <f>DP73/CT73</f>
        <v>-1.4900681141396779E-2</v>
      </c>
      <c r="DR73" s="101">
        <v>21564.700000000004</v>
      </c>
      <c r="DS73" s="101">
        <v>19290.700000000004</v>
      </c>
      <c r="DT73" s="101">
        <v>19286.3</v>
      </c>
      <c r="DU73" s="101">
        <v>19502.400000000001</v>
      </c>
      <c r="DV73" s="101">
        <v>19815.500000000004</v>
      </c>
      <c r="DW73" s="101">
        <v>20001.699999999997</v>
      </c>
      <c r="DX73" s="101">
        <v>20196.999999999996</v>
      </c>
      <c r="DY73" s="101">
        <v>20326.400000000001</v>
      </c>
      <c r="DZ73" s="101">
        <v>20583.900000000009</v>
      </c>
      <c r="EA73" s="101">
        <v>20492.599999999991</v>
      </c>
      <c r="EB73" s="101">
        <v>20651.899999999994</v>
      </c>
      <c r="EC73" s="101">
        <v>20741.8</v>
      </c>
      <c r="ED73" s="101">
        <v>20797.199999999993</v>
      </c>
      <c r="EE73" s="101">
        <v>20892.300000000007</v>
      </c>
      <c r="EF73" s="101">
        <f t="shared" ref="EF73:EL73" si="24">SUM(EF15:EF68)</f>
        <v>20917.000000000004</v>
      </c>
      <c r="EG73" s="101">
        <f t="shared" si="24"/>
        <v>20976.100000000002</v>
      </c>
      <c r="EH73" s="101">
        <f t="shared" si="24"/>
        <v>21017.900000000009</v>
      </c>
      <c r="EI73" s="101">
        <f t="shared" si="24"/>
        <v>21173.199999999993</v>
      </c>
      <c r="EJ73" s="101">
        <f t="shared" si="24"/>
        <v>21266.500000000007</v>
      </c>
      <c r="EK73" s="101">
        <f t="shared" si="24"/>
        <v>21348.6</v>
      </c>
      <c r="EL73" s="101">
        <f t="shared" si="24"/>
        <v>21560.1</v>
      </c>
      <c r="EM73" s="101"/>
      <c r="EN73" s="103">
        <f>EL73-DR73</f>
        <v>-4.6000000000058208</v>
      </c>
      <c r="EO73" s="51">
        <f>EN73/DR73</f>
        <v>-2.1331156937058339E-4</v>
      </c>
      <c r="EP73" s="101">
        <v>24601.899999999998</v>
      </c>
      <c r="EQ73" s="101">
        <v>24338.100000000002</v>
      </c>
      <c r="ER73" s="101">
        <v>21703.299999999996</v>
      </c>
      <c r="ES73" s="101">
        <v>22098.400000000001</v>
      </c>
      <c r="ET73" s="101">
        <v>22707.4</v>
      </c>
      <c r="EU73" s="101">
        <v>22960.999999999996</v>
      </c>
      <c r="EV73" s="101">
        <v>23125.799999999992</v>
      </c>
      <c r="EW73" s="101">
        <v>23144.2</v>
      </c>
      <c r="EX73" s="101">
        <v>23191.1</v>
      </c>
      <c r="EY73" s="101">
        <v>23257.900000000005</v>
      </c>
      <c r="EZ73" s="101">
        <v>23236.799999999996</v>
      </c>
      <c r="FA73" s="101">
        <v>23309.399999999994</v>
      </c>
      <c r="FB73" s="101">
        <v>23340.099999999988</v>
      </c>
      <c r="FC73" s="101">
        <v>23447.4</v>
      </c>
      <c r="FD73" s="101">
        <f t="shared" ref="FD73:FJ73" si="25">SUM(FD15:FD68)</f>
        <v>23467.8</v>
      </c>
      <c r="FE73" s="101">
        <f t="shared" si="25"/>
        <v>23522.099999999995</v>
      </c>
      <c r="FF73" s="101">
        <f t="shared" si="25"/>
        <v>23593.899999999994</v>
      </c>
      <c r="FG73" s="101">
        <f t="shared" si="25"/>
        <v>23669.099999999995</v>
      </c>
      <c r="FH73" s="101">
        <f t="shared" si="25"/>
        <v>23673.4</v>
      </c>
      <c r="FI73" s="101">
        <f t="shared" si="25"/>
        <v>23659.100000000002</v>
      </c>
      <c r="FJ73" s="101">
        <f t="shared" si="25"/>
        <v>23715.8</v>
      </c>
      <c r="FK73" s="101"/>
      <c r="FL73" s="103">
        <f>FJ73-EP73</f>
        <v>-886.09999999999854</v>
      </c>
      <c r="FM73" s="51">
        <f>FL73/EP73</f>
        <v>-3.6017543360472103E-2</v>
      </c>
      <c r="FN73" s="101">
        <v>16744.8</v>
      </c>
      <c r="FO73" s="101">
        <v>16027.500000000002</v>
      </c>
      <c r="FP73" s="101">
        <v>8523.7999999999993</v>
      </c>
      <c r="FQ73" s="101">
        <v>9802.4000000000015</v>
      </c>
      <c r="FR73" s="101">
        <v>11767.4</v>
      </c>
      <c r="FS73" s="101">
        <v>12404.6</v>
      </c>
      <c r="FT73" s="101">
        <v>12590.3</v>
      </c>
      <c r="FU73" s="101">
        <v>12993.700000000003</v>
      </c>
      <c r="FV73" s="101">
        <v>13301.099999999999</v>
      </c>
      <c r="FW73" s="101">
        <v>12993.3</v>
      </c>
      <c r="FX73" s="101">
        <v>12579.399999999998</v>
      </c>
      <c r="FY73" s="101">
        <v>12643.699999999995</v>
      </c>
      <c r="FZ73" s="101">
        <v>12977.600000000002</v>
      </c>
      <c r="GA73" s="101">
        <v>13189.9</v>
      </c>
      <c r="GB73" s="101">
        <f t="shared" ref="GB73:GH73" si="26">SUM(GB15:GB68)</f>
        <v>13387.000000000002</v>
      </c>
      <c r="GC73" s="101">
        <f t="shared" si="26"/>
        <v>13587.200000000006</v>
      </c>
      <c r="GD73" s="101">
        <f t="shared" si="26"/>
        <v>13836.300000000001</v>
      </c>
      <c r="GE73" s="101">
        <f t="shared" si="26"/>
        <v>14151.600000000002</v>
      </c>
      <c r="GF73" s="101">
        <f t="shared" si="26"/>
        <v>14197.299999999997</v>
      </c>
      <c r="GG73" s="101">
        <f t="shared" si="26"/>
        <v>14362.6</v>
      </c>
      <c r="GH73" s="101">
        <f t="shared" si="26"/>
        <v>14572.700000000003</v>
      </c>
      <c r="GI73" s="101"/>
      <c r="GJ73" s="103">
        <f>GH73-FN73</f>
        <v>-2172.0999999999967</v>
      </c>
      <c r="GK73" s="51">
        <f>GJ73/FN73</f>
        <v>-0.12971788256652791</v>
      </c>
      <c r="GL73" s="101">
        <v>23280.800000000003</v>
      </c>
      <c r="GM73" s="101">
        <v>23247.899999999998</v>
      </c>
      <c r="GN73" s="101">
        <v>22349.600000000002</v>
      </c>
      <c r="GO73" s="101">
        <v>21817.200000000001</v>
      </c>
      <c r="GP73" s="101">
        <v>21882.5</v>
      </c>
      <c r="GQ73" s="101">
        <v>22014.099999999991</v>
      </c>
      <c r="GR73" s="101">
        <v>22460.400000000009</v>
      </c>
      <c r="GS73" s="101">
        <v>22432.699999999993</v>
      </c>
      <c r="GT73" s="101">
        <v>22206.400000000001</v>
      </c>
      <c r="GU73" s="101">
        <v>22114.6</v>
      </c>
      <c r="GV73" s="101">
        <v>22016.100000000009</v>
      </c>
      <c r="GW73" s="101">
        <v>22090.100000000002</v>
      </c>
      <c r="GX73" s="101">
        <v>22054.599999999995</v>
      </c>
      <c r="GY73" s="101">
        <v>22089.199999999993</v>
      </c>
      <c r="GZ73" s="101">
        <f t="shared" ref="GZ73:HF73" si="27">SUM(GZ15:GZ68)</f>
        <v>22136.000000000004</v>
      </c>
      <c r="HA73" s="101">
        <f t="shared" si="27"/>
        <v>22121.699999999997</v>
      </c>
      <c r="HB73" s="101">
        <f t="shared" si="27"/>
        <v>22269.500000000011</v>
      </c>
      <c r="HC73" s="101">
        <f t="shared" si="27"/>
        <v>22411.5</v>
      </c>
      <c r="HD73" s="101">
        <f t="shared" si="27"/>
        <v>22454.500000000004</v>
      </c>
      <c r="HE73" s="101">
        <f t="shared" si="27"/>
        <v>22431.299999999996</v>
      </c>
      <c r="HF73" s="101">
        <f t="shared" si="27"/>
        <v>22359.3</v>
      </c>
      <c r="HG73" s="101"/>
      <c r="HH73" s="103">
        <f>HF73-GL73</f>
        <v>-921.50000000000364</v>
      </c>
      <c r="HI73" s="51">
        <f>HH73/GL73</f>
        <v>-3.9581973128071352E-2</v>
      </c>
    </row>
    <row r="74" spans="1:217" ht="15" thickBot="1">
      <c r="A74" t="s">
        <v>193</v>
      </c>
      <c r="B74" s="98"/>
      <c r="C74" s="98"/>
      <c r="D74" s="98"/>
      <c r="E74" s="98"/>
      <c r="F74" s="98"/>
      <c r="G74" s="98"/>
      <c r="H74" s="98"/>
      <c r="I74" s="98"/>
      <c r="J74" s="98"/>
      <c r="K74" s="98"/>
      <c r="L74" s="98"/>
      <c r="M74" s="98"/>
      <c r="N74" s="98"/>
      <c r="O74" s="98"/>
      <c r="P74" s="99"/>
      <c r="Q74" s="99"/>
      <c r="R74" s="99"/>
      <c r="S74" s="99"/>
      <c r="T74" s="99"/>
      <c r="U74" s="99"/>
      <c r="V74" s="99"/>
      <c r="W74" s="99"/>
      <c r="X74" s="100">
        <f t="shared" si="19"/>
        <v>0</v>
      </c>
      <c r="Y74" s="104"/>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6"/>
      <c r="AV74" s="105"/>
      <c r="AW74" s="105"/>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05"/>
      <c r="BW74" s="105"/>
      <c r="BX74" s="105"/>
      <c r="BY74" s="105"/>
      <c r="BZ74" s="105"/>
      <c r="CA74" s="105"/>
      <c r="CB74" s="105"/>
      <c r="CC74" s="105"/>
      <c r="CD74" s="105"/>
      <c r="CE74" s="105"/>
      <c r="CF74" s="105"/>
      <c r="CG74" s="105"/>
      <c r="CH74" s="105"/>
      <c r="CI74" s="105"/>
      <c r="CJ74" s="105"/>
      <c r="CK74" s="105"/>
      <c r="CL74" s="105"/>
      <c r="CM74" s="105"/>
      <c r="CN74" s="105"/>
      <c r="CO74" s="105"/>
      <c r="CP74" s="105"/>
      <c r="CQ74" s="105"/>
      <c r="CR74" s="105"/>
      <c r="CS74" s="105"/>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05"/>
      <c r="EN74" s="105"/>
      <c r="EO74" s="105"/>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05"/>
      <c r="FO74" s="105"/>
      <c r="FP74" s="105"/>
      <c r="FQ74" s="105"/>
      <c r="FR74" s="105"/>
      <c r="FS74" s="105"/>
      <c r="FT74" s="105"/>
      <c r="FU74" s="105"/>
      <c r="FV74" s="105"/>
      <c r="FW74" s="105"/>
      <c r="FX74" s="105"/>
      <c r="FY74" s="105"/>
      <c r="FZ74" s="105"/>
      <c r="GA74" s="105"/>
      <c r="GB74" s="105"/>
      <c r="GC74" s="105"/>
      <c r="GD74" s="105"/>
      <c r="GE74" s="105"/>
      <c r="GF74" s="105"/>
      <c r="GG74" s="105"/>
      <c r="GH74" s="105"/>
      <c r="GI74" s="105"/>
      <c r="GJ74" s="105"/>
      <c r="GK74" s="105"/>
      <c r="GL74" s="13"/>
      <c r="GM74" s="13"/>
      <c r="GN74" s="13"/>
      <c r="GO74" s="13"/>
      <c r="GP74" s="13"/>
      <c r="GQ74" s="13"/>
      <c r="GR74" s="13"/>
      <c r="GS74" s="13"/>
      <c r="GT74" s="13"/>
      <c r="GU74" s="13"/>
      <c r="GV74" s="13"/>
      <c r="GW74" s="13"/>
      <c r="GX74" s="13"/>
      <c r="GY74" s="13"/>
      <c r="GZ74" s="13"/>
      <c r="HA74" s="13"/>
      <c r="HB74" s="13"/>
      <c r="HC74" s="13"/>
      <c r="HD74" s="13"/>
      <c r="HE74" s="13"/>
      <c r="HF74" s="13"/>
      <c r="HG74" s="13"/>
      <c r="HH74" s="13"/>
      <c r="HI74" s="13"/>
    </row>
    <row r="75" spans="1:217" ht="15" thickBot="1">
      <c r="A75" s="107" t="s">
        <v>194</v>
      </c>
      <c r="B75" s="108">
        <f t="shared" ref="B75:V75" si="28">Z73</f>
        <v>7627.7999999999993</v>
      </c>
      <c r="C75" s="108">
        <f t="shared" si="28"/>
        <v>7580.0000000000009</v>
      </c>
      <c r="D75" s="108">
        <f t="shared" si="28"/>
        <v>6525.1000000000013</v>
      </c>
      <c r="E75" s="108">
        <f t="shared" si="28"/>
        <v>7005.2999999999993</v>
      </c>
      <c r="F75" s="108">
        <f t="shared" si="28"/>
        <v>7181.2999999999993</v>
      </c>
      <c r="G75" s="108">
        <f t="shared" si="28"/>
        <v>7177.2999999999993</v>
      </c>
      <c r="H75" s="108">
        <f t="shared" si="28"/>
        <v>7208.5000000000018</v>
      </c>
      <c r="I75" s="108">
        <f t="shared" si="28"/>
        <v>7247.2000000000007</v>
      </c>
      <c r="J75" s="108">
        <f t="shared" si="28"/>
        <v>7345.9000000000005</v>
      </c>
      <c r="K75" s="108">
        <f t="shared" si="28"/>
        <v>7303.3</v>
      </c>
      <c r="L75" s="108">
        <f t="shared" si="28"/>
        <v>7360.7999999999993</v>
      </c>
      <c r="M75" s="108">
        <f t="shared" si="28"/>
        <v>7360.6999999999989</v>
      </c>
      <c r="N75" s="108">
        <f t="shared" si="28"/>
        <v>7307.6999999999989</v>
      </c>
      <c r="O75" s="108">
        <f t="shared" si="28"/>
        <v>7416.3999999999978</v>
      </c>
      <c r="P75" s="108">
        <f t="shared" si="28"/>
        <v>7397.199999999998</v>
      </c>
      <c r="Q75" s="108">
        <f t="shared" si="28"/>
        <v>7347.6</v>
      </c>
      <c r="R75" s="108">
        <f t="shared" si="28"/>
        <v>7335.1999999999989</v>
      </c>
      <c r="S75" s="108">
        <f t="shared" si="28"/>
        <v>7350.4000000000005</v>
      </c>
      <c r="T75" s="108">
        <f t="shared" si="28"/>
        <v>7362.6000000000013</v>
      </c>
      <c r="U75" s="108">
        <f t="shared" si="28"/>
        <v>7405.9999999999991</v>
      </c>
      <c r="V75" s="108">
        <f t="shared" si="28"/>
        <v>7438.1</v>
      </c>
      <c r="W75" s="108"/>
      <c r="X75" s="100">
        <f t="shared" si="19"/>
        <v>-189.69999999999891</v>
      </c>
      <c r="Y75" s="51">
        <f t="shared" ref="Y75:Y83" si="29">X75/B75</f>
        <v>-2.4869556097432934E-2</v>
      </c>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6"/>
      <c r="AV75" s="105"/>
      <c r="AW75" s="105"/>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05"/>
      <c r="BW75" s="105"/>
      <c r="BX75" s="105"/>
      <c r="BY75" s="105"/>
      <c r="BZ75" s="105"/>
      <c r="CA75" s="105"/>
      <c r="CB75" s="105"/>
      <c r="CC75" s="105"/>
      <c r="CD75" s="105"/>
      <c r="CE75" s="105"/>
      <c r="CF75" s="105"/>
      <c r="CG75" s="105"/>
      <c r="CH75" s="105"/>
      <c r="CI75" s="105"/>
      <c r="CJ75" s="105"/>
      <c r="CK75" s="105"/>
      <c r="CL75" s="105"/>
      <c r="CM75" s="105"/>
      <c r="CN75" s="105"/>
      <c r="CO75" s="105"/>
      <c r="CP75" s="105"/>
      <c r="CQ75" s="105"/>
      <c r="CR75" s="105"/>
      <c r="CS75" s="105"/>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05"/>
      <c r="EN75" s="105"/>
      <c r="EO75" s="105"/>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05"/>
      <c r="FO75" s="105"/>
      <c r="FP75" s="105"/>
      <c r="FQ75" s="105"/>
      <c r="FR75" s="105"/>
      <c r="FS75" s="105"/>
      <c r="FT75" s="105"/>
      <c r="FU75" s="105"/>
      <c r="FV75" s="105"/>
      <c r="FW75" s="105"/>
      <c r="FX75" s="105"/>
      <c r="FY75" s="105"/>
      <c r="FZ75" s="105"/>
      <c r="GA75" s="105"/>
      <c r="GB75" s="105"/>
      <c r="GC75" s="105"/>
      <c r="GD75" s="105"/>
      <c r="GE75" s="105"/>
      <c r="GF75" s="105"/>
      <c r="GG75" s="105"/>
      <c r="GH75" s="105"/>
      <c r="GI75" s="105"/>
      <c r="GJ75" s="105"/>
      <c r="GK75" s="105"/>
      <c r="GL75" s="13"/>
      <c r="GM75" s="13"/>
      <c r="GN75" s="13"/>
      <c r="GO75" s="13"/>
      <c r="GP75" s="13"/>
      <c r="GQ75" s="13"/>
      <c r="GR75" s="13"/>
      <c r="GS75" s="13"/>
      <c r="GT75" s="13"/>
      <c r="GU75" s="13"/>
      <c r="GV75" s="13"/>
      <c r="GW75" s="13"/>
      <c r="GX75" s="13"/>
      <c r="GY75" s="13"/>
      <c r="GZ75" s="13"/>
      <c r="HA75" s="13"/>
      <c r="HB75" s="13"/>
      <c r="HC75" s="13"/>
      <c r="HD75" s="13"/>
      <c r="HE75" s="13"/>
      <c r="HF75" s="13"/>
      <c r="HG75" s="13"/>
      <c r="HH75" s="13"/>
      <c r="HI75" s="13"/>
    </row>
    <row r="76" spans="1:217" ht="15" thickBot="1">
      <c r="A76" t="s">
        <v>182</v>
      </c>
      <c r="B76" s="98">
        <f t="shared" ref="B76:V76" si="30">AX73</f>
        <v>12833.300000000001</v>
      </c>
      <c r="C76" s="98">
        <f t="shared" si="30"/>
        <v>12768.500000000004</v>
      </c>
      <c r="D76" s="98">
        <f t="shared" si="30"/>
        <v>12877.9</v>
      </c>
      <c r="E76" s="98">
        <f t="shared" si="30"/>
        <v>11412.3</v>
      </c>
      <c r="F76" s="98">
        <f t="shared" si="30"/>
        <v>12038.399999999998</v>
      </c>
      <c r="G76" s="98">
        <f t="shared" si="30"/>
        <v>12052.700000000003</v>
      </c>
      <c r="H76" s="98">
        <f t="shared" si="30"/>
        <v>12078.600000000002</v>
      </c>
      <c r="I76" s="98">
        <f t="shared" si="30"/>
        <v>12125.399999999996</v>
      </c>
      <c r="J76" s="98">
        <f t="shared" si="30"/>
        <v>12168.199999999997</v>
      </c>
      <c r="K76" s="98">
        <f t="shared" si="30"/>
        <v>12177.699999999999</v>
      </c>
      <c r="L76" s="98">
        <f t="shared" si="30"/>
        <v>12222.400000000003</v>
      </c>
      <c r="M76" s="98">
        <f t="shared" si="30"/>
        <v>12207.3</v>
      </c>
      <c r="N76" s="98">
        <f t="shared" si="30"/>
        <v>12242.7</v>
      </c>
      <c r="O76" s="98">
        <f t="shared" si="30"/>
        <v>12292.400000000003</v>
      </c>
      <c r="P76" s="98">
        <f t="shared" si="30"/>
        <v>12274.100000000002</v>
      </c>
      <c r="Q76" s="98">
        <f t="shared" si="30"/>
        <v>12293.800000000003</v>
      </c>
      <c r="R76" s="98">
        <f t="shared" si="30"/>
        <v>12316.400000000001</v>
      </c>
      <c r="S76" s="98">
        <f t="shared" si="30"/>
        <v>12379.399999999996</v>
      </c>
      <c r="T76" s="98">
        <f t="shared" si="30"/>
        <v>12414.199999999999</v>
      </c>
      <c r="U76" s="98">
        <f t="shared" si="30"/>
        <v>12441.199999999999</v>
      </c>
      <c r="V76" s="98">
        <f t="shared" si="30"/>
        <v>12500.699999999999</v>
      </c>
      <c r="W76" s="98"/>
      <c r="X76" s="100">
        <f t="shared" si="19"/>
        <v>-332.60000000000218</v>
      </c>
      <c r="Y76" s="51">
        <f t="shared" si="29"/>
        <v>-2.5916950433637658E-2</v>
      </c>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6"/>
      <c r="AV76" s="105"/>
      <c r="AW76" s="105"/>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05"/>
      <c r="BW76" s="105"/>
      <c r="BX76" s="105"/>
      <c r="BY76" s="105"/>
      <c r="BZ76" s="105"/>
      <c r="CA76" s="105"/>
      <c r="CB76" s="105"/>
      <c r="CC76" s="105"/>
      <c r="CD76" s="105"/>
      <c r="CE76" s="105"/>
      <c r="CF76" s="105"/>
      <c r="CG76" s="105"/>
      <c r="CH76" s="105"/>
      <c r="CI76" s="105"/>
      <c r="CJ76" s="105"/>
      <c r="CK76" s="105"/>
      <c r="CL76" s="105"/>
      <c r="CM76" s="105"/>
      <c r="CN76" s="105"/>
      <c r="CO76" s="105"/>
      <c r="CP76" s="105"/>
      <c r="CQ76" s="105"/>
      <c r="CR76" s="105"/>
      <c r="CS76" s="105"/>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05"/>
      <c r="EN76" s="105"/>
      <c r="EO76" s="105"/>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05"/>
      <c r="FO76" s="105"/>
      <c r="FP76" s="105"/>
      <c r="FQ76" s="105"/>
      <c r="FR76" s="105"/>
      <c r="FS76" s="105"/>
      <c r="FT76" s="105"/>
      <c r="FU76" s="105"/>
      <c r="FV76" s="105"/>
      <c r="FW76" s="105"/>
      <c r="FX76" s="105"/>
      <c r="FY76" s="105"/>
      <c r="FZ76" s="105"/>
      <c r="GA76" s="105"/>
      <c r="GB76" s="105"/>
      <c r="GC76" s="105"/>
      <c r="GD76" s="105"/>
      <c r="GE76" s="105"/>
      <c r="GF76" s="105"/>
      <c r="GG76" s="105"/>
      <c r="GH76" s="105"/>
      <c r="GI76" s="105"/>
      <c r="GJ76" s="105"/>
      <c r="GK76" s="105"/>
      <c r="GL76" s="13"/>
      <c r="GM76" s="13"/>
      <c r="GN76" s="13"/>
      <c r="GO76" s="13"/>
      <c r="GP76" s="13"/>
      <c r="GQ76" s="13"/>
      <c r="GR76" s="13"/>
      <c r="GS76" s="13"/>
      <c r="GT76" s="13"/>
      <c r="GU76" s="13"/>
      <c r="GV76" s="13"/>
      <c r="GW76" s="13"/>
      <c r="GX76" s="13"/>
      <c r="GY76" s="13"/>
      <c r="GZ76" s="13"/>
      <c r="HA76" s="13"/>
      <c r="HB76" s="13"/>
      <c r="HC76" s="13"/>
      <c r="HD76" s="13"/>
      <c r="HE76" s="13"/>
      <c r="HF76" s="13"/>
      <c r="HG76" s="13"/>
      <c r="HH76" s="13"/>
      <c r="HI76" s="13"/>
    </row>
    <row r="77" spans="1:217" ht="15" thickBot="1">
      <c r="A77" t="s">
        <v>195</v>
      </c>
      <c r="B77" s="98">
        <f t="shared" ref="B77:V77" si="31">BV73</f>
        <v>28046.400000000005</v>
      </c>
      <c r="C77" s="98">
        <f t="shared" si="31"/>
        <v>27958.899999999994</v>
      </c>
      <c r="D77" s="98">
        <f t="shared" si="31"/>
        <v>24868.899999999998</v>
      </c>
      <c r="E77" s="98">
        <f t="shared" si="31"/>
        <v>25306.700000000008</v>
      </c>
      <c r="F77" s="98">
        <f t="shared" si="31"/>
        <v>26172.399999999998</v>
      </c>
      <c r="G77" s="98">
        <f t="shared" si="31"/>
        <v>26404.2</v>
      </c>
      <c r="H77" s="98">
        <f t="shared" si="31"/>
        <v>26711.000000000004</v>
      </c>
      <c r="I77" s="98">
        <f t="shared" si="31"/>
        <v>26874.300000000003</v>
      </c>
      <c r="J77" s="98">
        <f t="shared" si="31"/>
        <v>27053.7</v>
      </c>
      <c r="K77" s="98">
        <f t="shared" si="31"/>
        <v>27249.900000000005</v>
      </c>
      <c r="L77" s="98">
        <f t="shared" si="31"/>
        <v>27347.600000000006</v>
      </c>
      <c r="M77" s="98">
        <f t="shared" si="31"/>
        <v>27412.000000000004</v>
      </c>
      <c r="N77" s="98">
        <f t="shared" si="31"/>
        <v>27492.100000000006</v>
      </c>
      <c r="O77" s="98">
        <f t="shared" si="31"/>
        <v>27565</v>
      </c>
      <c r="P77" s="98">
        <f t="shared" si="31"/>
        <v>27506.400000000005</v>
      </c>
      <c r="Q77" s="98">
        <f t="shared" si="31"/>
        <v>27541.199999999997</v>
      </c>
      <c r="R77" s="98">
        <f t="shared" si="31"/>
        <v>27654.000000000004</v>
      </c>
      <c r="S77" s="98">
        <f t="shared" si="31"/>
        <v>27703.1</v>
      </c>
      <c r="T77" s="98">
        <f t="shared" si="31"/>
        <v>27718.400000000009</v>
      </c>
      <c r="U77" s="98">
        <f t="shared" si="31"/>
        <v>27874.2</v>
      </c>
      <c r="V77" s="98">
        <f t="shared" si="31"/>
        <v>28053.1</v>
      </c>
      <c r="W77" s="98"/>
      <c r="X77" s="100">
        <f t="shared" si="19"/>
        <v>6.6999999999934516</v>
      </c>
      <c r="Y77" s="51">
        <f t="shared" si="29"/>
        <v>2.3888983969398749E-4</v>
      </c>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6"/>
      <c r="AV77" s="105"/>
      <c r="AW77" s="105"/>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05"/>
      <c r="BW77" s="105"/>
      <c r="BX77" s="105"/>
      <c r="BY77" s="105"/>
      <c r="BZ77" s="105"/>
      <c r="CA77" s="105"/>
      <c r="CB77" s="105"/>
      <c r="CC77" s="105"/>
      <c r="CD77" s="105"/>
      <c r="CE77" s="105"/>
      <c r="CF77" s="105"/>
      <c r="CG77" s="105"/>
      <c r="CH77" s="105"/>
      <c r="CI77" s="105"/>
      <c r="CJ77" s="105"/>
      <c r="CK77" s="105"/>
      <c r="CL77" s="105"/>
      <c r="CM77" s="105"/>
      <c r="CN77" s="105"/>
      <c r="CO77" s="105"/>
      <c r="CP77" s="105"/>
      <c r="CQ77" s="105"/>
      <c r="CR77" s="105"/>
      <c r="CS77" s="105"/>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05"/>
      <c r="EN77" s="105"/>
      <c r="EO77" s="105"/>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05"/>
      <c r="FO77" s="105"/>
      <c r="FP77" s="105"/>
      <c r="FQ77" s="105"/>
      <c r="FR77" s="105"/>
      <c r="FS77" s="105"/>
      <c r="FT77" s="105"/>
      <c r="FU77" s="105"/>
      <c r="FV77" s="105"/>
      <c r="FW77" s="105"/>
      <c r="FX77" s="105"/>
      <c r="FY77" s="105"/>
      <c r="FZ77" s="105"/>
      <c r="GA77" s="105"/>
      <c r="GB77" s="105"/>
      <c r="GC77" s="105"/>
      <c r="GD77" s="105"/>
      <c r="GE77" s="105"/>
      <c r="GF77" s="105"/>
      <c r="GG77" s="105"/>
      <c r="GH77" s="105"/>
      <c r="GI77" s="105"/>
      <c r="GJ77" s="105"/>
      <c r="GK77" s="105"/>
      <c r="GL77" s="13"/>
      <c r="GM77" s="13"/>
      <c r="GN77" s="13"/>
      <c r="GO77" s="13"/>
      <c r="GP77" s="13"/>
      <c r="GQ77" s="13"/>
      <c r="GR77" s="13"/>
      <c r="GS77" s="13"/>
      <c r="GT77" s="13"/>
      <c r="GU77" s="13"/>
      <c r="GV77" s="13"/>
      <c r="GW77" s="13"/>
      <c r="GX77" s="13"/>
      <c r="GY77" s="13"/>
      <c r="GZ77" s="13"/>
      <c r="HA77" s="13"/>
      <c r="HB77" s="13"/>
      <c r="HC77" s="13"/>
      <c r="HD77" s="13"/>
      <c r="HE77" s="13"/>
      <c r="HF77" s="13"/>
      <c r="HG77" s="13"/>
      <c r="HH77" s="13"/>
      <c r="HI77" s="13"/>
    </row>
    <row r="78" spans="1:217" ht="15" thickBot="1">
      <c r="A78" s="107" t="s">
        <v>196</v>
      </c>
      <c r="B78" s="108">
        <f t="shared" ref="B78:V78" si="32">CT73</f>
        <v>8764.7000000000007</v>
      </c>
      <c r="C78" s="108">
        <f t="shared" si="32"/>
        <v>8705.7999999999975</v>
      </c>
      <c r="D78" s="108">
        <f t="shared" si="32"/>
        <v>8433.5</v>
      </c>
      <c r="E78" s="108">
        <f t="shared" si="32"/>
        <v>8450.5999999999985</v>
      </c>
      <c r="F78" s="108">
        <f t="shared" si="32"/>
        <v>8468.7000000000007</v>
      </c>
      <c r="G78" s="108">
        <f t="shared" si="32"/>
        <v>8489.0000000000018</v>
      </c>
      <c r="H78" s="108">
        <f t="shared" si="32"/>
        <v>8524.1</v>
      </c>
      <c r="I78" s="108">
        <f t="shared" si="32"/>
        <v>8559.6999999999989</v>
      </c>
      <c r="J78" s="108">
        <f t="shared" si="32"/>
        <v>8601.1999999999971</v>
      </c>
      <c r="K78" s="108">
        <f t="shared" si="32"/>
        <v>8550.2000000000025</v>
      </c>
      <c r="L78" s="108">
        <f t="shared" si="32"/>
        <v>8559.9999999999982</v>
      </c>
      <c r="M78" s="108">
        <f t="shared" si="32"/>
        <v>8566.7999999999956</v>
      </c>
      <c r="N78" s="108">
        <f t="shared" si="32"/>
        <v>8557.9000000000015</v>
      </c>
      <c r="O78" s="108">
        <f t="shared" si="32"/>
        <v>8580.1</v>
      </c>
      <c r="P78" s="108">
        <f t="shared" si="32"/>
        <v>8580.1</v>
      </c>
      <c r="Q78" s="108">
        <f t="shared" si="32"/>
        <v>8579.8000000000011</v>
      </c>
      <c r="R78" s="108">
        <f t="shared" si="32"/>
        <v>8571.9999999999964</v>
      </c>
      <c r="S78" s="108">
        <f t="shared" si="32"/>
        <v>8583.2999999999993</v>
      </c>
      <c r="T78" s="108">
        <f t="shared" si="32"/>
        <v>8599.4000000000015</v>
      </c>
      <c r="U78" s="108">
        <f t="shared" si="32"/>
        <v>8608.1999999999989</v>
      </c>
      <c r="V78" s="108">
        <f t="shared" si="32"/>
        <v>8634.1</v>
      </c>
      <c r="W78" s="108"/>
      <c r="X78" s="100">
        <f t="shared" si="19"/>
        <v>-130.60000000000036</v>
      </c>
      <c r="Y78" s="51">
        <f t="shared" si="29"/>
        <v>-1.4900681141396779E-2</v>
      </c>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6"/>
      <c r="AV78" s="105"/>
      <c r="AW78" s="105"/>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05"/>
      <c r="BW78" s="105"/>
      <c r="BX78" s="105"/>
      <c r="BY78" s="105"/>
      <c r="BZ78" s="105"/>
      <c r="CA78" s="105"/>
      <c r="CB78" s="105"/>
      <c r="CC78" s="105"/>
      <c r="CD78" s="105"/>
      <c r="CE78" s="105"/>
      <c r="CF78" s="105"/>
      <c r="CG78" s="105"/>
      <c r="CH78" s="105"/>
      <c r="CI78" s="105"/>
      <c r="CJ78" s="105"/>
      <c r="CK78" s="105"/>
      <c r="CL78" s="105"/>
      <c r="CM78" s="105"/>
      <c r="CN78" s="105"/>
      <c r="CO78" s="105"/>
      <c r="CP78" s="105"/>
      <c r="CQ78" s="105"/>
      <c r="CR78" s="105"/>
      <c r="CS78" s="105"/>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05"/>
      <c r="EN78" s="105"/>
      <c r="EO78" s="105"/>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05"/>
      <c r="FO78" s="105"/>
      <c r="FP78" s="105"/>
      <c r="FQ78" s="105"/>
      <c r="FR78" s="105"/>
      <c r="FS78" s="105"/>
      <c r="FT78" s="105"/>
      <c r="FU78" s="105"/>
      <c r="FV78" s="105"/>
      <c r="FW78" s="105"/>
      <c r="FX78" s="105"/>
      <c r="FY78" s="105"/>
      <c r="FZ78" s="105"/>
      <c r="GA78" s="105"/>
      <c r="GB78" s="105"/>
      <c r="GC78" s="105"/>
      <c r="GD78" s="105"/>
      <c r="GE78" s="105"/>
      <c r="GF78" s="105"/>
      <c r="GG78" s="105"/>
      <c r="GH78" s="105"/>
      <c r="GI78" s="105"/>
      <c r="GJ78" s="105"/>
      <c r="GK78" s="105"/>
      <c r="GL78" s="13"/>
      <c r="GM78" s="13"/>
      <c r="GN78" s="13"/>
      <c r="GO78" s="13"/>
      <c r="GP78" s="13"/>
      <c r="GQ78" s="13"/>
      <c r="GR78" s="13"/>
      <c r="GS78" s="13"/>
      <c r="GT78" s="13"/>
      <c r="GU78" s="13"/>
      <c r="GV78" s="13"/>
      <c r="GW78" s="13"/>
      <c r="GX78" s="13"/>
      <c r="GY78" s="13"/>
      <c r="GZ78" s="13"/>
      <c r="HA78" s="13"/>
      <c r="HB78" s="13"/>
      <c r="HC78" s="13"/>
      <c r="HD78" s="13"/>
      <c r="HE78" s="13"/>
      <c r="HF78" s="13"/>
      <c r="HG78" s="13"/>
      <c r="HH78" s="13"/>
      <c r="HI78" s="13"/>
    </row>
    <row r="79" spans="1:217" ht="15" thickBot="1">
      <c r="A79" t="s">
        <v>197</v>
      </c>
      <c r="B79" s="98">
        <f t="shared" ref="B79:V79" si="33">DR73</f>
        <v>21564.700000000004</v>
      </c>
      <c r="C79" s="98">
        <f t="shared" si="33"/>
        <v>19290.700000000004</v>
      </c>
      <c r="D79" s="98">
        <f t="shared" si="33"/>
        <v>19286.3</v>
      </c>
      <c r="E79" s="98">
        <f t="shared" si="33"/>
        <v>19502.400000000001</v>
      </c>
      <c r="F79" s="98">
        <f t="shared" si="33"/>
        <v>19815.500000000004</v>
      </c>
      <c r="G79" s="98">
        <f t="shared" si="33"/>
        <v>20001.699999999997</v>
      </c>
      <c r="H79" s="98">
        <f t="shared" si="33"/>
        <v>20196.999999999996</v>
      </c>
      <c r="I79" s="98">
        <f t="shared" si="33"/>
        <v>20326.400000000001</v>
      </c>
      <c r="J79" s="98">
        <f t="shared" si="33"/>
        <v>20583.900000000009</v>
      </c>
      <c r="K79" s="98">
        <f t="shared" si="33"/>
        <v>20492.599999999991</v>
      </c>
      <c r="L79" s="98">
        <f t="shared" si="33"/>
        <v>20651.899999999994</v>
      </c>
      <c r="M79" s="98">
        <f t="shared" si="33"/>
        <v>20741.8</v>
      </c>
      <c r="N79" s="98">
        <f t="shared" si="33"/>
        <v>20797.199999999993</v>
      </c>
      <c r="O79" s="98">
        <f t="shared" si="33"/>
        <v>20892.300000000007</v>
      </c>
      <c r="P79" s="98">
        <f t="shared" si="33"/>
        <v>20917.000000000004</v>
      </c>
      <c r="Q79" s="98">
        <f t="shared" si="33"/>
        <v>20976.100000000002</v>
      </c>
      <c r="R79" s="98">
        <f t="shared" si="33"/>
        <v>21017.900000000009</v>
      </c>
      <c r="S79" s="98">
        <f t="shared" si="33"/>
        <v>21173.199999999993</v>
      </c>
      <c r="T79" s="98">
        <f t="shared" si="33"/>
        <v>21266.500000000007</v>
      </c>
      <c r="U79" s="98">
        <f t="shared" si="33"/>
        <v>21348.6</v>
      </c>
      <c r="V79" s="98">
        <f t="shared" si="33"/>
        <v>21560.1</v>
      </c>
      <c r="W79" s="98"/>
      <c r="X79" s="100">
        <f t="shared" si="19"/>
        <v>-4.6000000000058208</v>
      </c>
      <c r="Y79" s="51">
        <f t="shared" si="29"/>
        <v>-2.1331156937058339E-4</v>
      </c>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6"/>
      <c r="AV79" s="105"/>
      <c r="AW79" s="105"/>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05"/>
      <c r="BW79" s="105"/>
      <c r="BX79" s="105"/>
      <c r="BY79" s="105"/>
      <c r="BZ79" s="105"/>
      <c r="CA79" s="105"/>
      <c r="CB79" s="105"/>
      <c r="CC79" s="105"/>
      <c r="CD79" s="105"/>
      <c r="CE79" s="105"/>
      <c r="CF79" s="105"/>
      <c r="CG79" s="105"/>
      <c r="CH79" s="105"/>
      <c r="CI79" s="105"/>
      <c r="CJ79" s="105"/>
      <c r="CK79" s="105"/>
      <c r="CL79" s="105"/>
      <c r="CM79" s="105"/>
      <c r="CN79" s="105"/>
      <c r="CO79" s="105"/>
      <c r="CP79" s="105"/>
      <c r="CQ79" s="105"/>
      <c r="CR79" s="105"/>
      <c r="CS79" s="105"/>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05"/>
      <c r="FO79" s="105"/>
      <c r="FP79" s="105"/>
      <c r="FQ79" s="105"/>
      <c r="FR79" s="105"/>
      <c r="FS79" s="105"/>
      <c r="FT79" s="105"/>
      <c r="FU79" s="105"/>
      <c r="FV79" s="105"/>
      <c r="FW79" s="105"/>
      <c r="FX79" s="105"/>
      <c r="FY79" s="105"/>
      <c r="FZ79" s="105"/>
      <c r="GA79" s="105"/>
      <c r="GB79" s="105"/>
      <c r="GC79" s="105"/>
      <c r="GD79" s="105"/>
      <c r="GE79" s="105"/>
      <c r="GF79" s="105"/>
      <c r="GG79" s="105"/>
      <c r="GH79" s="105"/>
      <c r="GI79" s="105"/>
      <c r="GJ79" s="105"/>
      <c r="GK79" s="105"/>
      <c r="GL79" s="13"/>
      <c r="GM79" s="13"/>
      <c r="GN79" s="13"/>
      <c r="GO79" s="13"/>
      <c r="GP79" s="13"/>
      <c r="GQ79" s="13"/>
      <c r="GR79" s="13"/>
      <c r="GS79" s="13"/>
      <c r="GT79" s="13"/>
      <c r="GU79" s="13"/>
      <c r="GV79" s="13"/>
      <c r="GW79" s="13"/>
      <c r="GX79" s="13"/>
      <c r="GY79" s="13"/>
      <c r="GZ79" s="13"/>
      <c r="HA79" s="13"/>
      <c r="HB79" s="13"/>
      <c r="HC79" s="13"/>
      <c r="HD79" s="13"/>
      <c r="HE79" s="13"/>
      <c r="HF79" s="13"/>
      <c r="HG79" s="13"/>
      <c r="HH79" s="13"/>
      <c r="HI79" s="13"/>
    </row>
    <row r="80" spans="1:217" ht="15" thickBot="1">
      <c r="A80" t="s">
        <v>198</v>
      </c>
      <c r="B80" s="98">
        <f t="shared" ref="B80:V80" si="34">DR73</f>
        <v>21564.700000000004</v>
      </c>
      <c r="C80" s="98">
        <f t="shared" si="34"/>
        <v>19290.700000000004</v>
      </c>
      <c r="D80" s="98">
        <f t="shared" si="34"/>
        <v>19286.3</v>
      </c>
      <c r="E80" s="98">
        <f t="shared" si="34"/>
        <v>19502.400000000001</v>
      </c>
      <c r="F80" s="98">
        <f t="shared" si="34"/>
        <v>19815.500000000004</v>
      </c>
      <c r="G80" s="98">
        <f t="shared" si="34"/>
        <v>20001.699999999997</v>
      </c>
      <c r="H80" s="98">
        <f t="shared" si="34"/>
        <v>20196.999999999996</v>
      </c>
      <c r="I80" s="98">
        <f t="shared" si="34"/>
        <v>20326.400000000001</v>
      </c>
      <c r="J80" s="98">
        <f t="shared" si="34"/>
        <v>20583.900000000009</v>
      </c>
      <c r="K80" s="98">
        <f t="shared" si="34"/>
        <v>20492.599999999991</v>
      </c>
      <c r="L80" s="98">
        <f t="shared" si="34"/>
        <v>20651.899999999994</v>
      </c>
      <c r="M80" s="98">
        <f t="shared" si="34"/>
        <v>20741.8</v>
      </c>
      <c r="N80" s="98">
        <f t="shared" si="34"/>
        <v>20797.199999999993</v>
      </c>
      <c r="O80" s="98">
        <f t="shared" si="34"/>
        <v>20892.300000000007</v>
      </c>
      <c r="P80" s="98">
        <f t="shared" si="34"/>
        <v>20917.000000000004</v>
      </c>
      <c r="Q80" s="98">
        <f t="shared" si="34"/>
        <v>20976.100000000002</v>
      </c>
      <c r="R80" s="98">
        <f t="shared" si="34"/>
        <v>21017.900000000009</v>
      </c>
      <c r="S80" s="98">
        <f t="shared" si="34"/>
        <v>21173.199999999993</v>
      </c>
      <c r="T80" s="98">
        <f t="shared" si="34"/>
        <v>21266.500000000007</v>
      </c>
      <c r="U80" s="98">
        <f t="shared" si="34"/>
        <v>21348.6</v>
      </c>
      <c r="V80" s="98">
        <f t="shared" si="34"/>
        <v>21560.1</v>
      </c>
      <c r="W80" s="98"/>
      <c r="X80" s="100">
        <f t="shared" si="19"/>
        <v>-4.6000000000058208</v>
      </c>
      <c r="Y80" s="51">
        <f t="shared" si="29"/>
        <v>-2.1331156937058339E-4</v>
      </c>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6"/>
      <c r="AV80" s="105"/>
      <c r="AW80" s="105"/>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05"/>
      <c r="BW80" s="105"/>
      <c r="BX80" s="105"/>
      <c r="BY80" s="105"/>
      <c r="BZ80" s="105"/>
      <c r="CA80" s="105"/>
      <c r="CB80" s="105"/>
      <c r="CC80" s="105"/>
      <c r="CD80" s="105"/>
      <c r="CE80" s="105"/>
      <c r="CF80" s="105"/>
      <c r="CG80" s="105"/>
      <c r="CH80" s="105"/>
      <c r="CI80" s="105"/>
      <c r="CJ80" s="105"/>
      <c r="CK80" s="105"/>
      <c r="CL80" s="105"/>
      <c r="CM80" s="105"/>
      <c r="CN80" s="105"/>
      <c r="CO80" s="105"/>
      <c r="CP80" s="105"/>
      <c r="CQ80" s="105"/>
      <c r="CR80" s="105"/>
      <c r="CS80" s="105"/>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05"/>
      <c r="EN80" s="105"/>
      <c r="EO80" s="105"/>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05"/>
      <c r="FO80" s="105"/>
      <c r="FP80" s="105"/>
      <c r="FQ80" s="105"/>
      <c r="FR80" s="105"/>
      <c r="FS80" s="105"/>
      <c r="FT80" s="105"/>
      <c r="FU80" s="105"/>
      <c r="FV80" s="105"/>
      <c r="FW80" s="105"/>
      <c r="FX80" s="105"/>
      <c r="FY80" s="105"/>
      <c r="FZ80" s="105"/>
      <c r="GA80" s="105"/>
      <c r="GB80" s="105"/>
      <c r="GC80" s="105"/>
      <c r="GD80" s="105"/>
      <c r="GE80" s="105"/>
      <c r="GF80" s="105"/>
      <c r="GG80" s="105"/>
      <c r="GH80" s="105"/>
      <c r="GI80" s="105"/>
      <c r="GJ80" s="105"/>
      <c r="GK80" s="105"/>
      <c r="GL80" s="13"/>
      <c r="GM80" s="13"/>
      <c r="GN80" s="13"/>
      <c r="GO80" s="13"/>
      <c r="GP80" s="13"/>
      <c r="GQ80" s="13"/>
      <c r="GR80" s="13"/>
      <c r="GS80" s="13"/>
      <c r="GT80" s="13"/>
      <c r="GU80" s="13"/>
      <c r="GV80" s="13"/>
      <c r="GW80" s="13"/>
      <c r="GX80" s="13"/>
      <c r="GY80" s="13"/>
      <c r="GZ80" s="13"/>
      <c r="HA80" s="13"/>
      <c r="HB80" s="13"/>
      <c r="HC80" s="13"/>
      <c r="HD80" s="13"/>
      <c r="HE80" s="13"/>
      <c r="HF80" s="13"/>
      <c r="HG80" s="13"/>
      <c r="HH80" s="13"/>
      <c r="HI80" s="13"/>
    </row>
    <row r="81" spans="1:217" ht="15" thickBot="1">
      <c r="A81" s="109" t="s">
        <v>187</v>
      </c>
      <c r="B81" s="110">
        <f t="shared" ref="B81:V81" si="35">FN73</f>
        <v>16744.8</v>
      </c>
      <c r="C81" s="110">
        <f t="shared" si="35"/>
        <v>16027.500000000002</v>
      </c>
      <c r="D81" s="110">
        <f t="shared" si="35"/>
        <v>8523.7999999999993</v>
      </c>
      <c r="E81" s="110">
        <f t="shared" si="35"/>
        <v>9802.4000000000015</v>
      </c>
      <c r="F81" s="110">
        <f t="shared" si="35"/>
        <v>11767.4</v>
      </c>
      <c r="G81" s="110">
        <f t="shared" si="35"/>
        <v>12404.6</v>
      </c>
      <c r="H81" s="110">
        <f t="shared" si="35"/>
        <v>12590.3</v>
      </c>
      <c r="I81" s="110">
        <f t="shared" si="35"/>
        <v>12993.700000000003</v>
      </c>
      <c r="J81" s="110">
        <f t="shared" si="35"/>
        <v>13301.099999999999</v>
      </c>
      <c r="K81" s="110">
        <f t="shared" si="35"/>
        <v>12993.3</v>
      </c>
      <c r="L81" s="110">
        <f t="shared" si="35"/>
        <v>12579.399999999998</v>
      </c>
      <c r="M81" s="110">
        <f t="shared" si="35"/>
        <v>12643.699999999995</v>
      </c>
      <c r="N81" s="110">
        <f t="shared" si="35"/>
        <v>12977.600000000002</v>
      </c>
      <c r="O81" s="110">
        <f t="shared" si="35"/>
        <v>13189.9</v>
      </c>
      <c r="P81" s="110">
        <f t="shared" si="35"/>
        <v>13387.000000000002</v>
      </c>
      <c r="Q81" s="110">
        <f t="shared" si="35"/>
        <v>13587.200000000006</v>
      </c>
      <c r="R81" s="110">
        <f t="shared" si="35"/>
        <v>13836.300000000001</v>
      </c>
      <c r="S81" s="110">
        <f t="shared" si="35"/>
        <v>14151.600000000002</v>
      </c>
      <c r="T81" s="110">
        <f t="shared" si="35"/>
        <v>14197.299999999997</v>
      </c>
      <c r="U81" s="110">
        <f t="shared" si="35"/>
        <v>14362.6</v>
      </c>
      <c r="V81" s="110">
        <f t="shared" si="35"/>
        <v>14572.700000000003</v>
      </c>
      <c r="W81" s="110"/>
      <c r="X81" s="100">
        <f t="shared" si="19"/>
        <v>-2172.0999999999967</v>
      </c>
      <c r="Y81" s="51">
        <f t="shared" si="29"/>
        <v>-0.12971788256652791</v>
      </c>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6"/>
      <c r="AV81" s="105"/>
      <c r="AW81" s="105"/>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05"/>
      <c r="BW81" s="105"/>
      <c r="BX81" s="105"/>
      <c r="BY81" s="105"/>
      <c r="BZ81" s="105"/>
      <c r="CA81" s="105"/>
      <c r="CB81" s="105"/>
      <c r="CC81" s="105"/>
      <c r="CD81" s="105"/>
      <c r="CE81" s="105"/>
      <c r="CF81" s="105"/>
      <c r="CG81" s="105"/>
      <c r="CH81" s="105"/>
      <c r="CI81" s="105"/>
      <c r="CJ81" s="105"/>
      <c r="CK81" s="105"/>
      <c r="CL81" s="105"/>
      <c r="CM81" s="105"/>
      <c r="CN81" s="105"/>
      <c r="CO81" s="105"/>
      <c r="CP81" s="105"/>
      <c r="CQ81" s="105"/>
      <c r="CR81" s="105"/>
      <c r="CS81" s="105"/>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05"/>
      <c r="EN81" s="105"/>
      <c r="EO81" s="105"/>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05"/>
      <c r="FO81" s="105"/>
      <c r="FP81" s="105"/>
      <c r="FQ81" s="105"/>
      <c r="FR81" s="105"/>
      <c r="FS81" s="105"/>
      <c r="FT81" s="105"/>
      <c r="FU81" s="105"/>
      <c r="FV81" s="105"/>
      <c r="FW81" s="105"/>
      <c r="FX81" s="105"/>
      <c r="FY81" s="105"/>
      <c r="FZ81" s="105"/>
      <c r="GA81" s="105"/>
      <c r="GB81" s="105"/>
      <c r="GC81" s="105"/>
      <c r="GD81" s="105"/>
      <c r="GE81" s="105"/>
      <c r="GF81" s="105"/>
      <c r="GG81" s="105"/>
      <c r="GH81" s="105"/>
      <c r="GI81" s="105"/>
      <c r="GJ81" s="105"/>
      <c r="GK81" s="105"/>
      <c r="GL81" s="13"/>
      <c r="GM81" s="13"/>
      <c r="GN81" s="13"/>
      <c r="GO81" s="13"/>
      <c r="GP81" s="13"/>
      <c r="GQ81" s="13"/>
      <c r="GR81" s="13"/>
      <c r="GS81" s="13"/>
      <c r="GT81" s="13"/>
      <c r="GU81" s="13"/>
      <c r="GV81" s="13"/>
      <c r="GW81" s="13"/>
      <c r="GX81" s="13"/>
      <c r="GY81" s="13"/>
      <c r="GZ81" s="13"/>
      <c r="HA81" s="13"/>
      <c r="HB81" s="13"/>
      <c r="HC81" s="13"/>
      <c r="HD81" s="13"/>
      <c r="HE81" s="13"/>
      <c r="HF81" s="13"/>
      <c r="HG81" s="13"/>
      <c r="HH81" s="13"/>
      <c r="HI81" s="13"/>
    </row>
    <row r="82" spans="1:217" ht="15" thickBot="1">
      <c r="A82" s="107" t="s">
        <v>188</v>
      </c>
      <c r="B82" s="108">
        <f t="shared" ref="B82:V82" si="36">GL73</f>
        <v>23280.800000000003</v>
      </c>
      <c r="C82" s="108">
        <f t="shared" si="36"/>
        <v>23247.899999999998</v>
      </c>
      <c r="D82" s="108">
        <f t="shared" si="36"/>
        <v>22349.600000000002</v>
      </c>
      <c r="E82" s="108">
        <f t="shared" si="36"/>
        <v>21817.200000000001</v>
      </c>
      <c r="F82" s="108">
        <f t="shared" si="36"/>
        <v>21882.5</v>
      </c>
      <c r="G82" s="108">
        <f t="shared" si="36"/>
        <v>22014.099999999991</v>
      </c>
      <c r="H82" s="108">
        <f t="shared" si="36"/>
        <v>22460.400000000009</v>
      </c>
      <c r="I82" s="108">
        <f t="shared" si="36"/>
        <v>22432.699999999993</v>
      </c>
      <c r="J82" s="108">
        <f t="shared" si="36"/>
        <v>22206.400000000001</v>
      </c>
      <c r="K82" s="108">
        <f t="shared" si="36"/>
        <v>22114.6</v>
      </c>
      <c r="L82" s="108">
        <f t="shared" si="36"/>
        <v>22016.100000000009</v>
      </c>
      <c r="M82" s="108">
        <f t="shared" si="36"/>
        <v>22090.100000000002</v>
      </c>
      <c r="N82" s="108">
        <f t="shared" si="36"/>
        <v>22054.599999999995</v>
      </c>
      <c r="O82" s="108">
        <f t="shared" si="36"/>
        <v>22089.199999999993</v>
      </c>
      <c r="P82" s="108">
        <f t="shared" si="36"/>
        <v>22136.000000000004</v>
      </c>
      <c r="Q82" s="108">
        <f t="shared" si="36"/>
        <v>22121.699999999997</v>
      </c>
      <c r="R82" s="108">
        <f t="shared" si="36"/>
        <v>22269.500000000011</v>
      </c>
      <c r="S82" s="108">
        <f t="shared" si="36"/>
        <v>22411.5</v>
      </c>
      <c r="T82" s="108">
        <f t="shared" si="36"/>
        <v>22454.500000000004</v>
      </c>
      <c r="U82" s="108">
        <f t="shared" si="36"/>
        <v>22431.299999999996</v>
      </c>
      <c r="V82" s="108">
        <f t="shared" si="36"/>
        <v>22359.3</v>
      </c>
      <c r="W82" s="108"/>
      <c r="X82" s="100">
        <f t="shared" si="19"/>
        <v>-921.50000000000364</v>
      </c>
      <c r="Y82" s="51">
        <f t="shared" si="29"/>
        <v>-3.9581973128071352E-2</v>
      </c>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6"/>
      <c r="AV82" s="105"/>
      <c r="AW82" s="105"/>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05"/>
      <c r="BW82" s="105"/>
      <c r="BX82" s="105"/>
      <c r="BY82" s="105"/>
      <c r="BZ82" s="105"/>
      <c r="CA82" s="105"/>
      <c r="CB82" s="105"/>
      <c r="CC82" s="105"/>
      <c r="CD82" s="105"/>
      <c r="CE82" s="105"/>
      <c r="CF82" s="105"/>
      <c r="CG82" s="105"/>
      <c r="CH82" s="105"/>
      <c r="CI82" s="105"/>
      <c r="CJ82" s="105"/>
      <c r="CK82" s="105"/>
      <c r="CL82" s="105"/>
      <c r="CM82" s="105"/>
      <c r="CN82" s="105"/>
      <c r="CO82" s="105"/>
      <c r="CP82" s="105"/>
      <c r="CQ82" s="105"/>
      <c r="CR82" s="105"/>
      <c r="CS82" s="105"/>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05"/>
      <c r="EN82" s="105"/>
      <c r="EO82" s="105"/>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05"/>
      <c r="FO82" s="105"/>
      <c r="FP82" s="105"/>
      <c r="FQ82" s="105"/>
      <c r="FR82" s="105"/>
      <c r="FS82" s="105"/>
      <c r="FT82" s="105"/>
      <c r="FU82" s="105"/>
      <c r="FV82" s="105"/>
      <c r="FW82" s="105"/>
      <c r="FX82" s="105"/>
      <c r="FY82" s="105"/>
      <c r="FZ82" s="105"/>
      <c r="GA82" s="105"/>
      <c r="GB82" s="105"/>
      <c r="GC82" s="105"/>
      <c r="GD82" s="105"/>
      <c r="GE82" s="105"/>
      <c r="GF82" s="105"/>
      <c r="GG82" s="105"/>
      <c r="GH82" s="105"/>
      <c r="GI82" s="105"/>
      <c r="GJ82" s="105"/>
      <c r="GK82" s="105"/>
      <c r="GL82" s="13"/>
      <c r="GM82" s="13"/>
      <c r="GN82" s="13"/>
      <c r="GO82" s="13"/>
      <c r="GP82" s="13"/>
      <c r="GQ82" s="13"/>
      <c r="GR82" s="13"/>
      <c r="GS82" s="13"/>
      <c r="GT82" s="13"/>
      <c r="GU82" s="13"/>
      <c r="GV82" s="13"/>
      <c r="GW82" s="13"/>
      <c r="GX82" s="13"/>
      <c r="GY82" s="13"/>
      <c r="GZ82" s="13"/>
      <c r="HA82" s="13"/>
      <c r="HB82" s="13"/>
      <c r="HC82" s="13"/>
      <c r="HD82" s="13"/>
      <c r="HE82" s="13"/>
      <c r="HF82" s="13"/>
      <c r="HG82" s="13"/>
      <c r="HH82" s="13"/>
      <c r="HI82" s="13"/>
    </row>
    <row r="83" spans="1:217" ht="15" thickBot="1">
      <c r="A83" s="107" t="s">
        <v>199</v>
      </c>
      <c r="B83" s="108">
        <f t="shared" ref="B83:V83" si="37">B73-SUM(B75:B82)</f>
        <v>12576.900000000023</v>
      </c>
      <c r="C83" s="108">
        <f t="shared" si="37"/>
        <v>16604.800000000017</v>
      </c>
      <c r="D83" s="108">
        <f t="shared" si="37"/>
        <v>8826.5999999999913</v>
      </c>
      <c r="E83" s="108">
        <f t="shared" si="37"/>
        <v>10924.900000000009</v>
      </c>
      <c r="F83" s="108">
        <f t="shared" si="37"/>
        <v>11239.100000000064</v>
      </c>
      <c r="G83" s="108">
        <f t="shared" si="37"/>
        <v>11439.600000000035</v>
      </c>
      <c r="H83" s="108">
        <f t="shared" si="37"/>
        <v>11479.999999999985</v>
      </c>
      <c r="I83" s="108">
        <f t="shared" si="37"/>
        <v>11451.399999999994</v>
      </c>
      <c r="J83" s="108">
        <f t="shared" si="37"/>
        <v>11291.700000000012</v>
      </c>
      <c r="K83" s="108">
        <f t="shared" si="37"/>
        <v>11190.500000000058</v>
      </c>
      <c r="L83" s="108">
        <f t="shared" si="37"/>
        <v>11000.099999999977</v>
      </c>
      <c r="M83" s="108">
        <f t="shared" si="37"/>
        <v>11019.700000000012</v>
      </c>
      <c r="N83" s="108">
        <f t="shared" si="37"/>
        <v>11021.100000000006</v>
      </c>
      <c r="O83" s="108">
        <f t="shared" si="37"/>
        <v>11087.29999999993</v>
      </c>
      <c r="P83" s="108">
        <f t="shared" si="37"/>
        <v>11111.300000000017</v>
      </c>
      <c r="Q83" s="108">
        <f t="shared" si="37"/>
        <v>11149.299999999959</v>
      </c>
      <c r="R83" s="108">
        <f t="shared" si="37"/>
        <v>11237.600000000006</v>
      </c>
      <c r="S83" s="108">
        <f t="shared" si="37"/>
        <v>11224.100000000006</v>
      </c>
      <c r="T83" s="108">
        <f t="shared" si="37"/>
        <v>11175.699999999983</v>
      </c>
      <c r="U83" s="108">
        <f t="shared" si="37"/>
        <v>11110.099999999948</v>
      </c>
      <c r="V83" s="108">
        <f t="shared" si="37"/>
        <v>11007.900000000023</v>
      </c>
      <c r="W83" s="108"/>
      <c r="X83" s="100">
        <f t="shared" si="19"/>
        <v>-1569</v>
      </c>
      <c r="Y83" s="51">
        <f t="shared" si="29"/>
        <v>-0.1247525224816924</v>
      </c>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6"/>
      <c r="AV83" s="105"/>
      <c r="AW83" s="105"/>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05"/>
      <c r="BW83" s="105"/>
      <c r="BX83" s="105"/>
      <c r="BY83" s="105"/>
      <c r="BZ83" s="105"/>
      <c r="CA83" s="105"/>
      <c r="CB83" s="105"/>
      <c r="CC83" s="105"/>
      <c r="CD83" s="105"/>
      <c r="CE83" s="105"/>
      <c r="CF83" s="105"/>
      <c r="CG83" s="105"/>
      <c r="CH83" s="105"/>
      <c r="CI83" s="105"/>
      <c r="CJ83" s="105"/>
      <c r="CK83" s="105"/>
      <c r="CL83" s="105"/>
      <c r="CM83" s="105"/>
      <c r="CN83" s="105"/>
      <c r="CO83" s="105"/>
      <c r="CP83" s="105"/>
      <c r="CQ83" s="105"/>
      <c r="CR83" s="105"/>
      <c r="CS83" s="105"/>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05"/>
      <c r="EN83" s="105"/>
      <c r="EO83" s="105"/>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05"/>
      <c r="FO83" s="105"/>
      <c r="FP83" s="105"/>
      <c r="FQ83" s="105"/>
      <c r="FR83" s="105"/>
      <c r="FS83" s="105"/>
      <c r="FT83" s="105"/>
      <c r="FU83" s="105"/>
      <c r="FV83" s="105"/>
      <c r="FW83" s="105"/>
      <c r="FX83" s="105"/>
      <c r="FY83" s="105"/>
      <c r="FZ83" s="105"/>
      <c r="GA83" s="105"/>
      <c r="GB83" s="105"/>
      <c r="GC83" s="105"/>
      <c r="GD83" s="105"/>
      <c r="GE83" s="105"/>
      <c r="GF83" s="105"/>
      <c r="GG83" s="105"/>
      <c r="GH83" s="105"/>
      <c r="GI83" s="105"/>
      <c r="GJ83" s="105"/>
      <c r="GK83" s="105"/>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row>
    <row r="84" spans="1:217" ht="43.5">
      <c r="A84" s="5" t="s">
        <v>200</v>
      </c>
      <c r="P84"/>
      <c r="Q84"/>
      <c r="R84"/>
      <c r="S84"/>
      <c r="T84"/>
      <c r="U84"/>
      <c r="V84"/>
      <c r="W84"/>
      <c r="X84" s="5"/>
      <c r="Y84" s="5" t="s">
        <v>201</v>
      </c>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6"/>
      <c r="AV84" s="105"/>
      <c r="AW84" s="105"/>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05"/>
      <c r="BW84" s="105"/>
      <c r="BX84" s="105"/>
      <c r="BY84" s="105"/>
      <c r="BZ84" s="105"/>
      <c r="CA84" s="105"/>
      <c r="CB84" s="105"/>
      <c r="CC84" s="105"/>
      <c r="CD84" s="105"/>
      <c r="CE84" s="105"/>
      <c r="CF84" s="105"/>
      <c r="CG84" s="105"/>
      <c r="CH84" s="105"/>
      <c r="CI84" s="105"/>
      <c r="CJ84" s="105"/>
      <c r="CK84" s="105"/>
      <c r="CL84" s="105"/>
      <c r="CM84" s="105"/>
      <c r="CN84" s="105"/>
      <c r="CO84" s="105"/>
      <c r="CP84" s="105"/>
      <c r="CQ84" s="105"/>
      <c r="CR84" s="105"/>
      <c r="CS84" s="105"/>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05"/>
      <c r="EN84" s="105"/>
      <c r="EO84" s="105"/>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05"/>
      <c r="FO84" s="105"/>
      <c r="FP84" s="105"/>
      <c r="FQ84" s="105"/>
      <c r="FR84" s="105"/>
      <c r="FS84" s="105"/>
      <c r="FT84" s="105"/>
      <c r="FU84" s="105"/>
      <c r="FV84" s="105"/>
      <c r="FW84" s="105"/>
      <c r="FX84" s="105"/>
      <c r="FY84" s="105"/>
      <c r="FZ84" s="105"/>
      <c r="GA84" s="105"/>
      <c r="GB84" s="105"/>
      <c r="GC84" s="105"/>
      <c r="GD84" s="105"/>
      <c r="GE84" s="105"/>
      <c r="GF84" s="105"/>
      <c r="GG84" s="105"/>
      <c r="GH84" s="105"/>
      <c r="GI84" s="105"/>
      <c r="GJ84" s="105"/>
      <c r="GK84" s="105"/>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row>
    <row r="85" spans="1:217">
      <c r="A85" t="s">
        <v>194</v>
      </c>
      <c r="B85" s="104">
        <f t="shared" ref="B85:T92" si="38">B75/B$73</f>
        <v>4.9853566015551201E-2</v>
      </c>
      <c r="C85" s="104">
        <f t="shared" si="38"/>
        <v>5.0041327006208294E-2</v>
      </c>
      <c r="D85" s="104">
        <f t="shared" si="38"/>
        <v>4.9818290094519699E-2</v>
      </c>
      <c r="E85" s="104">
        <f t="shared" si="38"/>
        <v>5.2386179913583318E-2</v>
      </c>
      <c r="F85" s="104">
        <f t="shared" si="38"/>
        <v>5.1895205115160464E-2</v>
      </c>
      <c r="G85" s="104">
        <f t="shared" si="38"/>
        <v>5.1271958618393829E-2</v>
      </c>
      <c r="H85" s="104">
        <f t="shared" si="38"/>
        <v>5.0962587373777735E-2</v>
      </c>
      <c r="I85" s="104">
        <f t="shared" si="38"/>
        <v>5.0915712828410294E-2</v>
      </c>
      <c r="J85" s="104">
        <f t="shared" si="38"/>
        <v>5.1321121171473277E-2</v>
      </c>
      <c r="K85" s="104">
        <f t="shared" si="38"/>
        <v>5.1227968774879028E-2</v>
      </c>
      <c r="L85" s="104">
        <f t="shared" si="38"/>
        <v>5.1694568867801299E-2</v>
      </c>
      <c r="M85" s="104">
        <f t="shared" si="38"/>
        <v>5.1551330367079193E-2</v>
      </c>
      <c r="N85" s="104">
        <f t="shared" si="38"/>
        <v>5.1014289194760691E-2</v>
      </c>
      <c r="O85" s="104">
        <f t="shared" si="38"/>
        <v>5.150102531233313E-2</v>
      </c>
      <c r="P85" s="104">
        <f t="shared" si="38"/>
        <v>5.1288913726433676E-2</v>
      </c>
      <c r="Q85" s="104">
        <f t="shared" si="38"/>
        <v>5.0822838044224106E-2</v>
      </c>
      <c r="R85" s="104">
        <f t="shared" si="38"/>
        <v>5.049815223796749E-2</v>
      </c>
      <c r="S85" s="104">
        <f t="shared" si="38"/>
        <v>5.0293602865005629E-2</v>
      </c>
      <c r="T85" s="104">
        <f t="shared" si="38"/>
        <v>5.0272062905286324E-2</v>
      </c>
      <c r="U85" s="104"/>
      <c r="V85" s="104"/>
      <c r="W85" s="104"/>
      <c r="Y85" s="111">
        <f t="shared" ref="Y85:Y93" si="39">X75/$X$73</f>
        <v>3.5671305001880003E-2</v>
      </c>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6"/>
      <c r="AV85" s="105"/>
      <c r="AW85" s="105"/>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05"/>
      <c r="BW85" s="105"/>
      <c r="BX85" s="105"/>
      <c r="BY85" s="105"/>
      <c r="BZ85" s="105"/>
      <c r="CA85" s="105"/>
      <c r="CB85" s="105"/>
      <c r="CC85" s="105"/>
      <c r="CD85" s="105"/>
      <c r="CE85" s="105"/>
      <c r="CF85" s="105"/>
      <c r="CG85" s="105"/>
      <c r="CH85" s="105"/>
      <c r="CI85" s="105"/>
      <c r="CJ85" s="105"/>
      <c r="CK85" s="105"/>
      <c r="CL85" s="105"/>
      <c r="CM85" s="105"/>
      <c r="CN85" s="105"/>
      <c r="CO85" s="105"/>
      <c r="CP85" s="105"/>
      <c r="CQ85" s="105"/>
      <c r="CR85" s="105"/>
      <c r="CS85" s="105"/>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05"/>
      <c r="EN85" s="105"/>
      <c r="EO85" s="105"/>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05"/>
      <c r="FO85" s="105"/>
      <c r="FP85" s="105"/>
      <c r="FQ85" s="105"/>
      <c r="FR85" s="105"/>
      <c r="FS85" s="105"/>
      <c r="FT85" s="105"/>
      <c r="FU85" s="105"/>
      <c r="FV85" s="105"/>
      <c r="FW85" s="105"/>
      <c r="FX85" s="105"/>
      <c r="FY85" s="105"/>
      <c r="FZ85" s="105"/>
      <c r="GA85" s="105"/>
      <c r="GB85" s="105"/>
      <c r="GC85" s="105"/>
      <c r="GD85" s="105"/>
      <c r="GE85" s="105"/>
      <c r="GF85" s="105"/>
      <c r="GG85" s="105"/>
      <c r="GH85" s="105"/>
      <c r="GI85" s="105"/>
      <c r="GJ85" s="105"/>
      <c r="GK85" s="105"/>
      <c r="GL85" s="13"/>
      <c r="GM85" s="13"/>
      <c r="GN85" s="13"/>
      <c r="GO85" s="13"/>
      <c r="GP85" s="13"/>
      <c r="GQ85" s="13"/>
      <c r="GR85" s="13"/>
      <c r="GS85" s="13"/>
      <c r="GT85" s="13"/>
      <c r="GU85" s="13"/>
      <c r="GV85" s="13"/>
      <c r="GW85" s="13"/>
      <c r="GX85" s="13"/>
      <c r="GY85" s="13"/>
      <c r="GZ85" s="13"/>
      <c r="HA85" s="13"/>
      <c r="HB85" s="13"/>
      <c r="HC85" s="13"/>
      <c r="HD85" s="13"/>
      <c r="HE85" s="13"/>
      <c r="HF85" s="13"/>
      <c r="HG85" s="13"/>
      <c r="HH85" s="13"/>
      <c r="HI85" s="13"/>
    </row>
    <row r="86" spans="1:217">
      <c r="A86" t="s">
        <v>182</v>
      </c>
      <c r="B86" s="104">
        <f t="shared" si="38"/>
        <v>8.3875530132852635E-2</v>
      </c>
      <c r="C86" s="104">
        <f t="shared" si="38"/>
        <v>8.4294549324376078E-2</v>
      </c>
      <c r="D86" s="104">
        <f t="shared" si="38"/>
        <v>9.8321092091801676E-2</v>
      </c>
      <c r="E86" s="104">
        <f t="shared" si="38"/>
        <v>8.534206972260816E-2</v>
      </c>
      <c r="F86" s="104">
        <f t="shared" si="38"/>
        <v>8.699472759226709E-2</v>
      </c>
      <c r="G86" s="104">
        <f t="shared" si="38"/>
        <v>8.6100000785799047E-2</v>
      </c>
      <c r="H86" s="104">
        <f t="shared" si="38"/>
        <v>8.5393175813679917E-2</v>
      </c>
      <c r="I86" s="104">
        <f t="shared" si="38"/>
        <v>8.5187849697759943E-2</v>
      </c>
      <c r="J86" s="104">
        <f t="shared" si="38"/>
        <v>8.501145763469703E-2</v>
      </c>
      <c r="K86" s="104">
        <f t="shared" si="38"/>
        <v>8.5418760745121294E-2</v>
      </c>
      <c r="L86" s="104">
        <f t="shared" si="38"/>
        <v>8.5837368021113844E-2</v>
      </c>
      <c r="M86" s="104">
        <f t="shared" si="38"/>
        <v>8.5494933252278443E-2</v>
      </c>
      <c r="N86" s="104">
        <f t="shared" si="38"/>
        <v>8.546500791284492E-2</v>
      </c>
      <c r="O86" s="104">
        <f t="shared" si="38"/>
        <v>8.5360984244286189E-2</v>
      </c>
      <c r="P86" s="104">
        <f t="shared" si="38"/>
        <v>8.5103181740336875E-2</v>
      </c>
      <c r="Q86" s="104">
        <f t="shared" si="38"/>
        <v>8.5035359348369866E-2</v>
      </c>
      <c r="R86" s="104">
        <f t="shared" si="38"/>
        <v>8.479052271563188E-2</v>
      </c>
      <c r="S86" s="104">
        <f t="shared" si="38"/>
        <v>8.470350284434186E-2</v>
      </c>
      <c r="T86" s="104">
        <f t="shared" si="38"/>
        <v>8.4764545584278025E-2</v>
      </c>
      <c r="U86" s="104"/>
      <c r="V86" s="104"/>
      <c r="W86" s="104"/>
      <c r="Y86" s="111">
        <f t="shared" si="39"/>
        <v>6.2542309138774038E-2</v>
      </c>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6"/>
      <c r="AV86" s="105"/>
      <c r="AW86" s="105"/>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05"/>
      <c r="BW86" s="105"/>
      <c r="BX86" s="105"/>
      <c r="BY86" s="105"/>
      <c r="BZ86" s="105"/>
      <c r="CA86" s="105"/>
      <c r="CB86" s="105"/>
      <c r="CC86" s="105"/>
      <c r="CD86" s="105"/>
      <c r="CE86" s="105"/>
      <c r="CF86" s="105"/>
      <c r="CG86" s="105"/>
      <c r="CH86" s="105"/>
      <c r="CI86" s="105"/>
      <c r="CJ86" s="105"/>
      <c r="CK86" s="105"/>
      <c r="CL86" s="105"/>
      <c r="CM86" s="105"/>
      <c r="CN86" s="105"/>
      <c r="CO86" s="105"/>
      <c r="CP86" s="105"/>
      <c r="CQ86" s="105"/>
      <c r="CR86" s="105"/>
      <c r="CS86" s="105"/>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05"/>
      <c r="EN86" s="105"/>
      <c r="EO86" s="105"/>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05"/>
      <c r="FO86" s="105"/>
      <c r="FP86" s="105"/>
      <c r="FQ86" s="105"/>
      <c r="FR86" s="105"/>
      <c r="FS86" s="105"/>
      <c r="FT86" s="105"/>
      <c r="FU86" s="105"/>
      <c r="FV86" s="105"/>
      <c r="FW86" s="105"/>
      <c r="FX86" s="105"/>
      <c r="FY86" s="105"/>
      <c r="FZ86" s="105"/>
      <c r="GA86" s="105"/>
      <c r="GB86" s="105"/>
      <c r="GC86" s="105"/>
      <c r="GD86" s="105"/>
      <c r="GE86" s="105"/>
      <c r="GF86" s="105"/>
      <c r="GG86" s="105"/>
      <c r="GH86" s="105"/>
      <c r="GI86" s="105"/>
      <c r="GJ86" s="105"/>
      <c r="GK86" s="105"/>
      <c r="GL86" s="13"/>
      <c r="GM86" s="13"/>
      <c r="GN86" s="13"/>
      <c r="GO86" s="13"/>
      <c r="GP86" s="13"/>
      <c r="GQ86" s="13"/>
      <c r="GR86" s="13"/>
      <c r="GS86" s="13"/>
      <c r="GT86" s="13"/>
      <c r="GU86" s="13"/>
      <c r="GV86" s="13"/>
      <c r="GW86" s="13"/>
      <c r="GX86" s="13"/>
      <c r="GY86" s="13"/>
      <c r="GZ86" s="13"/>
      <c r="HA86" s="13"/>
      <c r="HB86" s="13"/>
      <c r="HC86" s="13"/>
      <c r="HD86" s="13"/>
      <c r="HE86" s="13"/>
      <c r="HF86" s="13"/>
      <c r="HG86" s="13"/>
      <c r="HH86" s="13"/>
      <c r="HI86" s="13"/>
    </row>
    <row r="87" spans="1:217">
      <c r="A87" t="s">
        <v>195</v>
      </c>
      <c r="B87" s="104">
        <f t="shared" si="38"/>
        <v>0.18330489182969606</v>
      </c>
      <c r="C87" s="104">
        <f t="shared" si="38"/>
        <v>0.18457789678547185</v>
      </c>
      <c r="D87" s="104">
        <f t="shared" si="38"/>
        <v>0.18987081799996944</v>
      </c>
      <c r="E87" s="104">
        <f t="shared" si="38"/>
        <v>0.1892454768845131</v>
      </c>
      <c r="F87" s="104">
        <f t="shared" si="38"/>
        <v>0.18913317454444539</v>
      </c>
      <c r="G87" s="104">
        <f t="shared" si="38"/>
        <v>0.18862177277692091</v>
      </c>
      <c r="H87" s="104">
        <f t="shared" si="38"/>
        <v>0.18884118351126822</v>
      </c>
      <c r="I87" s="104">
        <f t="shared" si="38"/>
        <v>0.18880728298716012</v>
      </c>
      <c r="J87" s="104">
        <f t="shared" si="38"/>
        <v>0.18900695841716966</v>
      </c>
      <c r="K87" s="104">
        <f t="shared" si="38"/>
        <v>0.19114058388927968</v>
      </c>
      <c r="L87" s="104">
        <f t="shared" si="38"/>
        <v>0.19206097048813758</v>
      </c>
      <c r="M87" s="104">
        <f t="shared" si="38"/>
        <v>0.19198242939154908</v>
      </c>
      <c r="N87" s="104">
        <f t="shared" si="38"/>
        <v>0.19191947397557108</v>
      </c>
      <c r="O87" s="104">
        <f t="shared" si="38"/>
        <v>0.19141709761265077</v>
      </c>
      <c r="P87" s="104">
        <f t="shared" si="38"/>
        <v>0.19071721415194615</v>
      </c>
      <c r="Q87" s="104">
        <f t="shared" si="38"/>
        <v>0.1905005644215233</v>
      </c>
      <c r="R87" s="104">
        <f t="shared" si="38"/>
        <v>0.1903800717074863</v>
      </c>
      <c r="S87" s="104">
        <f t="shared" si="38"/>
        <v>0.18955277393468889</v>
      </c>
      <c r="T87" s="104">
        <f t="shared" si="38"/>
        <v>0.18926210149049097</v>
      </c>
      <c r="U87" s="104"/>
      <c r="V87" s="104"/>
      <c r="W87" s="104"/>
      <c r="Y87" s="111">
        <f t="shared" si="39"/>
        <v>-1.2598721323793559E-3</v>
      </c>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6"/>
      <c r="AV87" s="105"/>
      <c r="AW87" s="105"/>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05"/>
      <c r="BW87" s="105"/>
      <c r="BX87" s="105"/>
      <c r="BY87" s="105"/>
      <c r="BZ87" s="105"/>
      <c r="CA87" s="105"/>
      <c r="CB87" s="105"/>
      <c r="CC87" s="105"/>
      <c r="CD87" s="105"/>
      <c r="CE87" s="105"/>
      <c r="CF87" s="105"/>
      <c r="CG87" s="105"/>
      <c r="CH87" s="105"/>
      <c r="CI87" s="105"/>
      <c r="CJ87" s="105"/>
      <c r="CK87" s="105"/>
      <c r="CL87" s="105"/>
      <c r="CM87" s="105"/>
      <c r="CN87" s="105"/>
      <c r="CO87" s="105"/>
      <c r="CP87" s="105"/>
      <c r="CQ87" s="105"/>
      <c r="CR87" s="105"/>
      <c r="CS87" s="105"/>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05"/>
      <c r="EN87" s="105"/>
      <c r="EO87" s="105"/>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05"/>
      <c r="FO87" s="105"/>
      <c r="FP87" s="105"/>
      <c r="FQ87" s="105"/>
      <c r="FR87" s="105"/>
      <c r="FS87" s="105"/>
      <c r="FT87" s="105"/>
      <c r="FU87" s="105"/>
      <c r="FV87" s="105"/>
      <c r="FW87" s="105"/>
      <c r="FX87" s="105"/>
      <c r="FY87" s="105"/>
      <c r="FZ87" s="105"/>
      <c r="GA87" s="105"/>
      <c r="GB87" s="105"/>
      <c r="GC87" s="105"/>
      <c r="GD87" s="105"/>
      <c r="GE87" s="105"/>
      <c r="GF87" s="105"/>
      <c r="GG87" s="105"/>
      <c r="GH87" s="105"/>
      <c r="GI87" s="105"/>
      <c r="GJ87" s="105"/>
      <c r="GK87" s="105"/>
      <c r="GL87" s="13"/>
      <c r="GM87" s="13"/>
      <c r="GN87" s="13"/>
      <c r="GO87" s="13"/>
      <c r="GP87" s="13"/>
      <c r="GQ87" s="13"/>
      <c r="GR87" s="13"/>
      <c r="GS87" s="13"/>
      <c r="GT87" s="13"/>
      <c r="GU87" s="13"/>
      <c r="GV87" s="13"/>
      <c r="GW87" s="13"/>
      <c r="GX87" s="13"/>
      <c r="GY87" s="13"/>
      <c r="GZ87" s="13"/>
      <c r="HA87" s="13"/>
      <c r="HB87" s="13"/>
      <c r="HC87" s="13"/>
      <c r="HD87" s="13"/>
      <c r="HE87" s="13"/>
      <c r="HF87" s="13"/>
      <c r="HG87" s="13"/>
      <c r="HH87" s="13"/>
      <c r="HI87" s="13"/>
    </row>
    <row r="88" spans="1:217">
      <c r="A88" t="s">
        <v>196</v>
      </c>
      <c r="B88" s="104">
        <f t="shared" si="38"/>
        <v>5.7284085851294173E-2</v>
      </c>
      <c r="C88" s="104">
        <f t="shared" si="38"/>
        <v>5.7473586365520843E-2</v>
      </c>
      <c r="D88" s="104">
        <f t="shared" si="38"/>
        <v>6.4388675960848393E-2</v>
      </c>
      <c r="E88" s="104">
        <f t="shared" si="38"/>
        <v>6.3194246067652657E-2</v>
      </c>
      <c r="F88" s="104">
        <f t="shared" si="38"/>
        <v>6.1198518869669767E-2</v>
      </c>
      <c r="G88" s="104">
        <f t="shared" si="38"/>
        <v>6.06422549860735E-2</v>
      </c>
      <c r="H88" s="104">
        <f t="shared" si="38"/>
        <v>6.0263604221796309E-2</v>
      </c>
      <c r="I88" s="104">
        <f t="shared" si="38"/>
        <v>6.01367738019295E-2</v>
      </c>
      <c r="J88" s="104">
        <f t="shared" si="38"/>
        <v>6.0091102168566925E-2</v>
      </c>
      <c r="K88" s="104">
        <f t="shared" si="38"/>
        <v>5.9974173129814033E-2</v>
      </c>
      <c r="L88" s="104">
        <f t="shared" si="38"/>
        <v>6.0116496781379612E-2</v>
      </c>
      <c r="M88" s="104">
        <f t="shared" si="38"/>
        <v>5.9998361159766582E-2</v>
      </c>
      <c r="N88" s="104">
        <f t="shared" si="38"/>
        <v>5.9741804603342039E-2</v>
      </c>
      <c r="O88" s="104">
        <f t="shared" si="38"/>
        <v>5.9582000334710859E-2</v>
      </c>
      <c r="P88" s="104">
        <f t="shared" si="38"/>
        <v>5.9490619242980283E-2</v>
      </c>
      <c r="Q88" s="104">
        <f t="shared" si="38"/>
        <v>5.9345879722880121E-2</v>
      </c>
      <c r="R88" s="104">
        <f t="shared" si="38"/>
        <v>5.9012727803448746E-2</v>
      </c>
      <c r="S88" s="104">
        <f t="shared" si="38"/>
        <v>5.8729467984218922E-2</v>
      </c>
      <c r="T88" s="104">
        <f t="shared" si="38"/>
        <v>5.8716971959324051E-2</v>
      </c>
      <c r="U88" s="104"/>
      <c r="V88" s="104"/>
      <c r="W88" s="104"/>
      <c r="Y88" s="111">
        <f t="shared" si="39"/>
        <v>2.4558104550582861E-2</v>
      </c>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6"/>
      <c r="AV88" s="105"/>
      <c r="AW88" s="105"/>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05"/>
      <c r="BW88" s="105"/>
      <c r="BX88" s="105"/>
      <c r="BY88" s="105"/>
      <c r="BZ88" s="105"/>
      <c r="CA88" s="105"/>
      <c r="CB88" s="105"/>
      <c r="CC88" s="105"/>
      <c r="CD88" s="105"/>
      <c r="CE88" s="105"/>
      <c r="CF88" s="105"/>
      <c r="CG88" s="105"/>
      <c r="CH88" s="105"/>
      <c r="CI88" s="105"/>
      <c r="CJ88" s="105"/>
      <c r="CK88" s="105"/>
      <c r="CL88" s="105"/>
      <c r="CM88" s="105"/>
      <c r="CN88" s="105"/>
      <c r="CO88" s="105"/>
      <c r="CP88" s="105"/>
      <c r="CQ88" s="105"/>
      <c r="CR88" s="105"/>
      <c r="CS88" s="105"/>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05"/>
      <c r="EN88" s="105"/>
      <c r="EO88" s="105"/>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c r="FN88" s="105"/>
      <c r="FO88" s="105"/>
      <c r="FP88" s="105"/>
      <c r="FQ88" s="105"/>
      <c r="FR88" s="105"/>
      <c r="FS88" s="105"/>
      <c r="FT88" s="105"/>
      <c r="FU88" s="105"/>
      <c r="FV88" s="105"/>
      <c r="FW88" s="105"/>
      <c r="FX88" s="105"/>
      <c r="FY88" s="105"/>
      <c r="FZ88" s="105"/>
      <c r="GA88" s="105"/>
      <c r="GB88" s="105"/>
      <c r="GC88" s="105"/>
      <c r="GD88" s="105"/>
      <c r="GE88" s="105"/>
      <c r="GF88" s="105"/>
      <c r="GG88" s="105"/>
      <c r="GH88" s="105"/>
      <c r="GI88" s="105"/>
      <c r="GJ88" s="105"/>
      <c r="GK88" s="105"/>
      <c r="GL88" s="13"/>
      <c r="GM88" s="13"/>
      <c r="GN88" s="13"/>
      <c r="GO88" s="13"/>
      <c r="GP88" s="13"/>
      <c r="GQ88" s="13"/>
      <c r="GR88" s="13"/>
      <c r="GS88" s="13"/>
      <c r="GT88" s="13"/>
      <c r="GU88" s="13"/>
      <c r="GV88" s="13"/>
      <c r="GW88" s="13"/>
      <c r="GX88" s="13"/>
      <c r="GY88" s="13"/>
      <c r="GZ88" s="13"/>
      <c r="HA88" s="13"/>
      <c r="HB88" s="13"/>
      <c r="HC88" s="13"/>
      <c r="HD88" s="13"/>
      <c r="HE88" s="13"/>
      <c r="HF88" s="13"/>
      <c r="HG88" s="13"/>
      <c r="HH88" s="13"/>
      <c r="HI88" s="13"/>
    </row>
    <row r="89" spans="1:217">
      <c r="A89" t="s">
        <v>197</v>
      </c>
      <c r="B89" s="104">
        <f t="shared" si="38"/>
        <v>0.14094197475753917</v>
      </c>
      <c r="C89" s="104">
        <f t="shared" si="38"/>
        <v>0.12735253652752804</v>
      </c>
      <c r="D89" s="104">
        <f t="shared" si="38"/>
        <v>0.1472483928598696</v>
      </c>
      <c r="E89" s="104">
        <f t="shared" si="38"/>
        <v>0.14584046866610531</v>
      </c>
      <c r="F89" s="104">
        <f t="shared" si="38"/>
        <v>0.14319544329849226</v>
      </c>
      <c r="G89" s="104">
        <f t="shared" si="38"/>
        <v>0.14288469684944585</v>
      </c>
      <c r="H89" s="104">
        <f t="shared" si="38"/>
        <v>0.14278856588585537</v>
      </c>
      <c r="I89" s="104">
        <f t="shared" si="38"/>
        <v>0.14280455144544085</v>
      </c>
      <c r="J89" s="104">
        <f t="shared" si="38"/>
        <v>0.14380658953722336</v>
      </c>
      <c r="K89" s="104">
        <f t="shared" si="38"/>
        <v>0.14374245517999884</v>
      </c>
      <c r="L89" s="104">
        <f t="shared" si="38"/>
        <v>0.14503736914478663</v>
      </c>
      <c r="M89" s="104">
        <f t="shared" si="38"/>
        <v>0.14526707843111164</v>
      </c>
      <c r="N89" s="104">
        <f t="shared" si="38"/>
        <v>0.14518307747188264</v>
      </c>
      <c r="O89" s="104">
        <f t="shared" si="38"/>
        <v>0.14508047990033685</v>
      </c>
      <c r="P89" s="104">
        <f t="shared" si="38"/>
        <v>0.14502922841288782</v>
      </c>
      <c r="Q89" s="104">
        <f t="shared" si="38"/>
        <v>0.14509022444055872</v>
      </c>
      <c r="R89" s="104">
        <f t="shared" si="38"/>
        <v>0.14469477504667597</v>
      </c>
      <c r="S89" s="104">
        <f t="shared" si="38"/>
        <v>0.14487327386010784</v>
      </c>
      <c r="T89" s="104">
        <f t="shared" si="38"/>
        <v>0.14520832664755276</v>
      </c>
      <c r="U89" s="104"/>
      <c r="V89" s="104"/>
      <c r="W89" s="104"/>
      <c r="Y89" s="111">
        <f t="shared" si="39"/>
        <v>8.6498683715791568E-4</v>
      </c>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6"/>
      <c r="AV89" s="105"/>
      <c r="AW89" s="105"/>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05"/>
      <c r="BW89" s="105"/>
      <c r="BX89" s="105"/>
      <c r="BY89" s="105"/>
      <c r="BZ89" s="105"/>
      <c r="CA89" s="105"/>
      <c r="CB89" s="105"/>
      <c r="CC89" s="105"/>
      <c r="CD89" s="105"/>
      <c r="CE89" s="105"/>
      <c r="CF89" s="105"/>
      <c r="CG89" s="105"/>
      <c r="CH89" s="105"/>
      <c r="CI89" s="105"/>
      <c r="CJ89" s="105"/>
      <c r="CK89" s="105"/>
      <c r="CL89" s="105"/>
      <c r="CM89" s="105"/>
      <c r="CN89" s="105"/>
      <c r="CO89" s="105"/>
      <c r="CP89" s="105"/>
      <c r="CQ89" s="105"/>
      <c r="CR89" s="105"/>
      <c r="CS89" s="105"/>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05"/>
      <c r="EN89" s="105"/>
      <c r="EO89" s="105"/>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05"/>
      <c r="FO89" s="105"/>
      <c r="FP89" s="105"/>
      <c r="FQ89" s="105"/>
      <c r="FR89" s="105"/>
      <c r="FS89" s="105"/>
      <c r="FT89" s="105"/>
      <c r="FU89" s="105"/>
      <c r="FV89" s="105"/>
      <c r="FW89" s="105"/>
      <c r="FX89" s="105"/>
      <c r="FY89" s="105"/>
      <c r="FZ89" s="105"/>
      <c r="GA89" s="105"/>
      <c r="GB89" s="105"/>
      <c r="GC89" s="105"/>
      <c r="GD89" s="105"/>
      <c r="GE89" s="105"/>
      <c r="GF89" s="105"/>
      <c r="GG89" s="105"/>
      <c r="GH89" s="105"/>
      <c r="GI89" s="105"/>
      <c r="GJ89" s="105"/>
      <c r="GK89" s="105"/>
      <c r="GL89" s="13"/>
      <c r="GM89" s="13"/>
      <c r="GN89" s="13"/>
      <c r="GO89" s="13"/>
      <c r="GP89" s="13"/>
      <c r="GQ89" s="13"/>
      <c r="GR89" s="13"/>
      <c r="GS89" s="13"/>
      <c r="GT89" s="13"/>
      <c r="GU89" s="13"/>
      <c r="GV89" s="13"/>
      <c r="GW89" s="13"/>
      <c r="GX89" s="13"/>
      <c r="GY89" s="13"/>
      <c r="GZ89" s="13"/>
      <c r="HA89" s="13"/>
      <c r="HB89" s="13"/>
      <c r="HC89" s="13"/>
      <c r="HD89" s="13"/>
      <c r="HE89" s="13"/>
      <c r="HF89" s="13"/>
      <c r="HG89" s="13"/>
      <c r="HH89" s="13"/>
      <c r="HI89" s="13"/>
    </row>
    <row r="90" spans="1:217">
      <c r="A90" t="s">
        <v>198</v>
      </c>
      <c r="B90" s="104">
        <f t="shared" si="38"/>
        <v>0.14094197475753917</v>
      </c>
      <c r="C90" s="104">
        <f t="shared" si="38"/>
        <v>0.12735253652752804</v>
      </c>
      <c r="D90" s="104">
        <f t="shared" si="38"/>
        <v>0.1472483928598696</v>
      </c>
      <c r="E90" s="104">
        <f t="shared" si="38"/>
        <v>0.14584046866610531</v>
      </c>
      <c r="F90" s="104">
        <f t="shared" si="38"/>
        <v>0.14319544329849226</v>
      </c>
      <c r="G90" s="104">
        <f t="shared" si="38"/>
        <v>0.14288469684944585</v>
      </c>
      <c r="H90" s="104">
        <f t="shared" si="38"/>
        <v>0.14278856588585537</v>
      </c>
      <c r="I90" s="104">
        <f t="shared" si="38"/>
        <v>0.14280455144544085</v>
      </c>
      <c r="J90" s="104">
        <f t="shared" si="38"/>
        <v>0.14380658953722336</v>
      </c>
      <c r="K90" s="104">
        <f t="shared" si="38"/>
        <v>0.14374245517999884</v>
      </c>
      <c r="L90" s="104">
        <f t="shared" si="38"/>
        <v>0.14503736914478663</v>
      </c>
      <c r="M90" s="104">
        <f t="shared" si="38"/>
        <v>0.14526707843111164</v>
      </c>
      <c r="N90" s="104">
        <f t="shared" si="38"/>
        <v>0.14518307747188264</v>
      </c>
      <c r="O90" s="104">
        <f t="shared" si="38"/>
        <v>0.14508047990033685</v>
      </c>
      <c r="P90" s="104">
        <f t="shared" si="38"/>
        <v>0.14502922841288782</v>
      </c>
      <c r="Q90" s="104">
        <f t="shared" si="38"/>
        <v>0.14509022444055872</v>
      </c>
      <c r="R90" s="104">
        <f t="shared" si="38"/>
        <v>0.14469477504667597</v>
      </c>
      <c r="S90" s="104">
        <f t="shared" si="38"/>
        <v>0.14487327386010784</v>
      </c>
      <c r="T90" s="104">
        <f t="shared" si="38"/>
        <v>0.14520832664755276</v>
      </c>
      <c r="U90" s="104"/>
      <c r="V90" s="104"/>
      <c r="W90" s="104"/>
      <c r="Y90" s="111">
        <f t="shared" si="39"/>
        <v>8.6498683715791568E-4</v>
      </c>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6"/>
      <c r="AV90" s="105"/>
      <c r="AW90" s="105"/>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05"/>
      <c r="BW90" s="105"/>
      <c r="BX90" s="105"/>
      <c r="BY90" s="105"/>
      <c r="BZ90" s="105"/>
      <c r="CA90" s="105"/>
      <c r="CB90" s="105"/>
      <c r="CC90" s="105"/>
      <c r="CD90" s="105"/>
      <c r="CE90" s="105"/>
      <c r="CF90" s="105"/>
      <c r="CG90" s="105"/>
      <c r="CH90" s="105"/>
      <c r="CI90" s="105"/>
      <c r="CJ90" s="105"/>
      <c r="CK90" s="105"/>
      <c r="CL90" s="105"/>
      <c r="CM90" s="105"/>
      <c r="CN90" s="105"/>
      <c r="CO90" s="105"/>
      <c r="CP90" s="105"/>
      <c r="CQ90" s="105"/>
      <c r="CR90" s="105"/>
      <c r="CS90" s="105"/>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05"/>
      <c r="EN90" s="105"/>
      <c r="EO90" s="105"/>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05"/>
      <c r="FO90" s="105"/>
      <c r="FP90" s="105"/>
      <c r="FQ90" s="105"/>
      <c r="FR90" s="105"/>
      <c r="FS90" s="105"/>
      <c r="FT90" s="105"/>
      <c r="FU90" s="105"/>
      <c r="FV90" s="105"/>
      <c r="FW90" s="105"/>
      <c r="FX90" s="105"/>
      <c r="FY90" s="105"/>
      <c r="FZ90" s="105"/>
      <c r="GA90" s="105"/>
      <c r="GB90" s="105"/>
      <c r="GC90" s="105"/>
      <c r="GD90" s="105"/>
      <c r="GE90" s="105"/>
      <c r="GF90" s="105"/>
      <c r="GG90" s="105"/>
      <c r="GH90" s="105"/>
      <c r="GI90" s="105"/>
      <c r="GJ90" s="105"/>
      <c r="GK90" s="105"/>
      <c r="GL90" s="13"/>
      <c r="GM90" s="13"/>
      <c r="GN90" s="13"/>
      <c r="GO90" s="13"/>
      <c r="GP90" s="13"/>
      <c r="GQ90" s="13"/>
      <c r="GR90" s="13"/>
      <c r="GS90" s="13"/>
      <c r="GT90" s="13"/>
      <c r="GU90" s="13"/>
      <c r="GV90" s="13"/>
      <c r="GW90" s="13"/>
      <c r="GX90" s="13"/>
      <c r="GY90" s="13"/>
      <c r="GZ90" s="13"/>
      <c r="HA90" s="13"/>
      <c r="HB90" s="13"/>
      <c r="HC90" s="13"/>
      <c r="HD90" s="13"/>
      <c r="HE90" s="13"/>
      <c r="HF90" s="13"/>
      <c r="HG90" s="13"/>
      <c r="HH90" s="13"/>
      <c r="HI90" s="13"/>
    </row>
    <row r="91" spans="1:217">
      <c r="A91" t="s">
        <v>187</v>
      </c>
      <c r="B91" s="104">
        <f t="shared" si="38"/>
        <v>0.10944020454353835</v>
      </c>
      <c r="C91" s="104">
        <f t="shared" si="38"/>
        <v>0.10580967923377353</v>
      </c>
      <c r="D91" s="104">
        <f t="shared" si="38"/>
        <v>6.5078104719876614E-2</v>
      </c>
      <c r="E91" s="104">
        <f t="shared" si="38"/>
        <v>7.3303111927384881E-2</v>
      </c>
      <c r="F91" s="104">
        <f t="shared" si="38"/>
        <v>8.5036363426140016E-2</v>
      </c>
      <c r="G91" s="104">
        <f t="shared" si="38"/>
        <v>8.8613843350247051E-2</v>
      </c>
      <c r="H91" s="104">
        <f t="shared" si="38"/>
        <v>8.901078779386469E-2</v>
      </c>
      <c r="I91" s="104">
        <f t="shared" si="38"/>
        <v>9.1288152359327038E-2</v>
      </c>
      <c r="J91" s="104">
        <f t="shared" si="38"/>
        <v>9.2926307847082459E-2</v>
      </c>
      <c r="K91" s="104">
        <f t="shared" si="38"/>
        <v>9.1139672022597415E-2</v>
      </c>
      <c r="L91" s="104">
        <f t="shared" si="38"/>
        <v>8.834456303874845E-2</v>
      </c>
      <c r="M91" s="104">
        <f t="shared" si="38"/>
        <v>8.8551300251638987E-2</v>
      </c>
      <c r="N91" s="104">
        <f t="shared" si="38"/>
        <v>9.0595267930255283E-2</v>
      </c>
      <c r="O91" s="104">
        <f t="shared" si="38"/>
        <v>9.1593411057540444E-2</v>
      </c>
      <c r="P91" s="104">
        <f t="shared" si="38"/>
        <v>9.2819538211183675E-2</v>
      </c>
      <c r="Q91" s="104">
        <f t="shared" si="38"/>
        <v>9.3981717169481463E-2</v>
      </c>
      <c r="R91" s="104">
        <f t="shared" si="38"/>
        <v>9.5254060395107129E-2</v>
      </c>
      <c r="S91" s="104">
        <f t="shared" si="38"/>
        <v>9.6829417488084144E-2</v>
      </c>
      <c r="T91" s="104">
        <f t="shared" si="38"/>
        <v>9.6939608111974204E-2</v>
      </c>
      <c r="U91" s="104"/>
      <c r="V91" s="104"/>
      <c r="W91" s="104"/>
      <c r="Y91" s="112">
        <f t="shared" si="39"/>
        <v>0.40844302369311486</v>
      </c>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6"/>
      <c r="AV91" s="105"/>
      <c r="AW91" s="105"/>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05"/>
      <c r="BW91" s="105"/>
      <c r="BX91" s="105"/>
      <c r="BY91" s="105"/>
      <c r="BZ91" s="105"/>
      <c r="CA91" s="105"/>
      <c r="CB91" s="105"/>
      <c r="CC91" s="105"/>
      <c r="CD91" s="105"/>
      <c r="CE91" s="105"/>
      <c r="CF91" s="105"/>
      <c r="CG91" s="105"/>
      <c r="CH91" s="105"/>
      <c r="CI91" s="105"/>
      <c r="CJ91" s="105"/>
      <c r="CK91" s="105"/>
      <c r="CL91" s="105"/>
      <c r="CM91" s="105"/>
      <c r="CN91" s="105"/>
      <c r="CO91" s="105"/>
      <c r="CP91" s="105"/>
      <c r="CQ91" s="105"/>
      <c r="CR91" s="105"/>
      <c r="CS91" s="105"/>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05"/>
      <c r="EN91" s="105"/>
      <c r="EO91" s="105"/>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c r="FN91" s="105"/>
      <c r="FO91" s="105"/>
      <c r="FP91" s="105"/>
      <c r="FQ91" s="105"/>
      <c r="FR91" s="105"/>
      <c r="FS91" s="105"/>
      <c r="FT91" s="105"/>
      <c r="FU91" s="105"/>
      <c r="FV91" s="105"/>
      <c r="FW91" s="105"/>
      <c r="FX91" s="105"/>
      <c r="FY91" s="105"/>
      <c r="FZ91" s="105"/>
      <c r="GA91" s="105"/>
      <c r="GB91" s="105"/>
      <c r="GC91" s="105"/>
      <c r="GD91" s="105"/>
      <c r="GE91" s="105"/>
      <c r="GF91" s="105"/>
      <c r="GG91" s="105"/>
      <c r="GH91" s="105"/>
      <c r="GI91" s="105"/>
      <c r="GJ91" s="105"/>
      <c r="GK91" s="105"/>
      <c r="GL91" s="13"/>
      <c r="GM91" s="13"/>
      <c r="GN91" s="13"/>
      <c r="GO91" s="13"/>
      <c r="GP91" s="13"/>
      <c r="GQ91" s="13"/>
      <c r="GR91" s="13"/>
      <c r="GS91" s="13"/>
      <c r="GT91" s="13"/>
      <c r="GU91" s="13"/>
      <c r="GV91" s="13"/>
      <c r="GW91" s="13"/>
      <c r="GX91" s="13"/>
      <c r="GY91" s="13"/>
      <c r="GZ91" s="13"/>
      <c r="HA91" s="13"/>
      <c r="HB91" s="13"/>
      <c r="HC91" s="13"/>
      <c r="HD91" s="13"/>
      <c r="HE91" s="13"/>
      <c r="HF91" s="13"/>
      <c r="HG91" s="13"/>
      <c r="HH91" s="13"/>
      <c r="HI91" s="13"/>
    </row>
    <row r="92" spans="1:217">
      <c r="A92" t="s">
        <v>188</v>
      </c>
      <c r="B92" s="104">
        <f t="shared" si="38"/>
        <v>0.1521580140662897</v>
      </c>
      <c r="C92" s="104">
        <f t="shared" si="38"/>
        <v>0.15347701399836802</v>
      </c>
      <c r="D92" s="104">
        <f t="shared" si="38"/>
        <v>0.17063629006398023</v>
      </c>
      <c r="E92" s="104">
        <f t="shared" si="38"/>
        <v>0.16315072365360944</v>
      </c>
      <c r="F92" s="104">
        <f t="shared" si="38"/>
        <v>0.15813248658773466</v>
      </c>
      <c r="G92" s="104">
        <f t="shared" si="38"/>
        <v>0.15726053310035573</v>
      </c>
      <c r="H92" s="104">
        <f t="shared" si="38"/>
        <v>0.15879033050565272</v>
      </c>
      <c r="I92" s="104">
        <f t="shared" si="38"/>
        <v>0.15760251009574444</v>
      </c>
      <c r="J92" s="104">
        <f t="shared" si="38"/>
        <v>0.15514196288844173</v>
      </c>
      <c r="K92" s="104">
        <f t="shared" si="38"/>
        <v>0.1551197456312817</v>
      </c>
      <c r="L92" s="104">
        <f t="shared" si="38"/>
        <v>0.15461808467155755</v>
      </c>
      <c r="M92" s="104">
        <f t="shared" si="38"/>
        <v>0.1547100198271654</v>
      </c>
      <c r="N92" s="104">
        <f t="shared" si="38"/>
        <v>0.15396085532722595</v>
      </c>
      <c r="O92" s="104">
        <f t="shared" si="38"/>
        <v>0.15339200263324376</v>
      </c>
      <c r="P92" s="104">
        <f t="shared" si="38"/>
        <v>0.15348123536585956</v>
      </c>
      <c r="Q92" s="104">
        <f t="shared" si="38"/>
        <v>0.15301425994377921</v>
      </c>
      <c r="R92" s="104">
        <f t="shared" si="38"/>
        <v>0.15331123912959671</v>
      </c>
      <c r="S92" s="104">
        <f t="shared" si="38"/>
        <v>0.1533460873706293</v>
      </c>
      <c r="T92" s="104">
        <f t="shared" si="38"/>
        <v>0.15332002777643114</v>
      </c>
      <c r="U92" s="104"/>
      <c r="V92" s="104"/>
      <c r="W92" s="104"/>
      <c r="Y92" s="111">
        <f t="shared" si="39"/>
        <v>0.17327942835652474</v>
      </c>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6"/>
      <c r="AV92" s="105"/>
      <c r="AW92" s="105"/>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05"/>
      <c r="BW92" s="105"/>
      <c r="BX92" s="105"/>
      <c r="BY92" s="105"/>
      <c r="BZ92" s="105"/>
      <c r="CA92" s="105"/>
      <c r="CB92" s="105"/>
      <c r="CC92" s="105"/>
      <c r="CD92" s="105"/>
      <c r="CE92" s="105"/>
      <c r="CF92" s="105"/>
      <c r="CG92" s="105"/>
      <c r="CH92" s="105"/>
      <c r="CI92" s="105"/>
      <c r="CJ92" s="105"/>
      <c r="CK92" s="105"/>
      <c r="CL92" s="105"/>
      <c r="CM92" s="105"/>
      <c r="CN92" s="105"/>
      <c r="CO92" s="105"/>
      <c r="CP92" s="105"/>
      <c r="CQ92" s="105"/>
      <c r="CR92" s="105"/>
      <c r="CS92" s="105"/>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05"/>
      <c r="EN92" s="105"/>
      <c r="EO92" s="105"/>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c r="FN92" s="105"/>
      <c r="FO92" s="105"/>
      <c r="FP92" s="105"/>
      <c r="FQ92" s="105"/>
      <c r="FR92" s="105"/>
      <c r="FS92" s="105"/>
      <c r="FT92" s="105"/>
      <c r="FU92" s="105"/>
      <c r="FV92" s="105"/>
      <c r="FW92" s="105"/>
      <c r="FX92" s="105"/>
      <c r="FY92" s="105"/>
      <c r="FZ92" s="105"/>
      <c r="GA92" s="105"/>
      <c r="GB92" s="105"/>
      <c r="GC92" s="105"/>
      <c r="GD92" s="105"/>
      <c r="GE92" s="105"/>
      <c r="GF92" s="105"/>
      <c r="GG92" s="105"/>
      <c r="GH92" s="105"/>
      <c r="GI92" s="105"/>
      <c r="GJ92" s="105"/>
      <c r="GK92" s="105"/>
      <c r="GL92" s="13"/>
      <c r="GM92" s="13"/>
      <c r="GN92" s="13"/>
      <c r="GO92" s="13"/>
      <c r="GP92" s="13"/>
      <c r="GQ92" s="13"/>
      <c r="GR92" s="13"/>
      <c r="GS92" s="13"/>
      <c r="GT92" s="13"/>
      <c r="GU92" s="13"/>
      <c r="GV92" s="13"/>
      <c r="GW92" s="13"/>
      <c r="GX92" s="13"/>
      <c r="GY92" s="13"/>
      <c r="GZ92" s="13"/>
      <c r="HA92" s="13"/>
      <c r="HB92" s="13"/>
      <c r="HC92" s="13"/>
      <c r="HD92" s="13"/>
      <c r="HE92" s="13"/>
      <c r="HF92" s="13"/>
      <c r="HG92" s="13"/>
      <c r="HH92" s="13"/>
      <c r="HI92" s="13"/>
    </row>
    <row r="93" spans="1:217">
      <c r="A93" t="s">
        <v>199</v>
      </c>
      <c r="B93" s="104">
        <f t="shared" ref="B93:T93" si="40">B83/B73</f>
        <v>8.2199758045699567E-2</v>
      </c>
      <c r="C93" s="104">
        <f t="shared" si="40"/>
        <v>0.10962087423122537</v>
      </c>
      <c r="D93" s="104">
        <f t="shared" si="40"/>
        <v>6.7389943349264694E-2</v>
      </c>
      <c r="E93" s="104">
        <f t="shared" si="40"/>
        <v>8.1697254498437885E-2</v>
      </c>
      <c r="F93" s="104">
        <f t="shared" si="40"/>
        <v>8.1218637267598259E-2</v>
      </c>
      <c r="G93" s="104">
        <f t="shared" si="40"/>
        <v>8.172024268331822E-2</v>
      </c>
      <c r="H93" s="104">
        <f t="shared" si="40"/>
        <v>8.116119900824964E-2</v>
      </c>
      <c r="I93" s="104">
        <f t="shared" si="40"/>
        <v>8.0452615338787017E-2</v>
      </c>
      <c r="J93" s="104">
        <f t="shared" si="40"/>
        <v>7.8887910798122129E-2</v>
      </c>
      <c r="K93" s="104">
        <f t="shared" si="40"/>
        <v>7.8494185447028977E-2</v>
      </c>
      <c r="L93" s="104">
        <f t="shared" si="40"/>
        <v>7.7253209841688389E-2</v>
      </c>
      <c r="M93" s="104">
        <f t="shared" si="40"/>
        <v>7.7177468888299114E-2</v>
      </c>
      <c r="N93" s="104">
        <f t="shared" si="40"/>
        <v>7.6937146112234692E-2</v>
      </c>
      <c r="O93" s="104">
        <f t="shared" si="40"/>
        <v>7.6992519004561194E-2</v>
      </c>
      <c r="P93" s="104">
        <f t="shared" si="40"/>
        <v>7.7040840735484173E-2</v>
      </c>
      <c r="Q93" s="104">
        <f t="shared" si="40"/>
        <v>7.7118932468624543E-2</v>
      </c>
      <c r="R93" s="104">
        <f t="shared" si="40"/>
        <v>7.7363675917409738E-2</v>
      </c>
      <c r="S93" s="104">
        <f t="shared" si="40"/>
        <v>7.679859979281535E-2</v>
      </c>
      <c r="T93" s="104">
        <f t="shared" si="40"/>
        <v>7.6308028877109635E-2</v>
      </c>
      <c r="U93" s="104"/>
      <c r="V93" s="104"/>
      <c r="W93" s="104"/>
      <c r="Y93" s="111">
        <f t="shared" si="39"/>
        <v>0.29503572771718528</v>
      </c>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6"/>
      <c r="AV93" s="105"/>
      <c r="AW93" s="105"/>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05"/>
      <c r="BW93" s="105"/>
      <c r="BX93" s="105"/>
      <c r="BY93" s="105"/>
      <c r="BZ93" s="105"/>
      <c r="CA93" s="105"/>
      <c r="CB93" s="105"/>
      <c r="CC93" s="105"/>
      <c r="CD93" s="105"/>
      <c r="CE93" s="105"/>
      <c r="CF93" s="105"/>
      <c r="CG93" s="105"/>
      <c r="CH93" s="105"/>
      <c r="CI93" s="105"/>
      <c r="CJ93" s="105"/>
      <c r="CK93" s="105"/>
      <c r="CL93" s="105"/>
      <c r="CM93" s="105"/>
      <c r="CN93" s="105"/>
      <c r="CO93" s="105"/>
      <c r="CP93" s="105"/>
      <c r="CQ93" s="105"/>
      <c r="CR93" s="105"/>
      <c r="CS93" s="105"/>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05"/>
      <c r="DS93" s="105"/>
      <c r="DT93" s="105"/>
      <c r="DU93" s="105"/>
      <c r="DV93" s="105"/>
      <c r="DW93" s="105"/>
      <c r="DX93" s="105"/>
      <c r="DY93" s="105"/>
      <c r="DZ93" s="105"/>
      <c r="EA93" s="105"/>
      <c r="EB93" s="105"/>
      <c r="EC93" s="105"/>
      <c r="ED93" s="105"/>
      <c r="EE93" s="105"/>
      <c r="EF93" s="105"/>
      <c r="EG93" s="105"/>
      <c r="EH93" s="105"/>
      <c r="EI93" s="105"/>
      <c r="EJ93" s="105"/>
      <c r="EK93" s="105"/>
      <c r="EL93" s="105"/>
      <c r="EM93" s="105"/>
      <c r="EN93" s="105"/>
      <c r="EO93" s="105"/>
      <c r="EP93" s="13"/>
      <c r="EQ93" s="13"/>
      <c r="ER93" s="13"/>
      <c r="ES93" s="13"/>
      <c r="ET93" s="13"/>
      <c r="EU93" s="13"/>
      <c r="EV93" s="13"/>
      <c r="EW93" s="13"/>
      <c r="EX93" s="13"/>
      <c r="EY93" s="13"/>
      <c r="EZ93" s="13"/>
      <c r="FA93" s="13"/>
      <c r="FB93" s="13"/>
      <c r="FC93" s="13"/>
      <c r="FD93" s="13"/>
      <c r="FE93" s="13"/>
      <c r="FF93" s="13"/>
      <c r="FG93" s="13"/>
      <c r="FH93" s="13"/>
      <c r="FI93" s="13"/>
      <c r="FJ93" s="13"/>
      <c r="FK93" s="13"/>
      <c r="FL93" s="13"/>
      <c r="FM93" s="13"/>
      <c r="FN93" s="105"/>
      <c r="FO93" s="105"/>
      <c r="FP93" s="105"/>
      <c r="FQ93" s="105"/>
      <c r="FR93" s="105"/>
      <c r="FS93" s="105"/>
      <c r="FT93" s="105"/>
      <c r="FU93" s="105"/>
      <c r="FV93" s="105"/>
      <c r="FW93" s="105"/>
      <c r="FX93" s="105"/>
      <c r="FY93" s="105"/>
      <c r="FZ93" s="105"/>
      <c r="GA93" s="105"/>
      <c r="GB93" s="105"/>
      <c r="GC93" s="105"/>
      <c r="GD93" s="105"/>
      <c r="GE93" s="105"/>
      <c r="GF93" s="105"/>
      <c r="GG93" s="105"/>
      <c r="GH93" s="105"/>
      <c r="GI93" s="105"/>
      <c r="GJ93" s="105"/>
      <c r="GK93" s="105"/>
      <c r="GL93" s="13"/>
      <c r="GM93" s="13"/>
      <c r="GN93" s="13"/>
      <c r="GO93" s="13"/>
      <c r="GP93" s="13"/>
      <c r="GQ93" s="13"/>
      <c r="GR93" s="13"/>
      <c r="GS93" s="13"/>
      <c r="GT93" s="13"/>
      <c r="GU93" s="13"/>
      <c r="GV93" s="13"/>
      <c r="GW93" s="13"/>
      <c r="GX93" s="13"/>
      <c r="GY93" s="13"/>
      <c r="GZ93" s="13"/>
      <c r="HA93" s="13"/>
      <c r="HB93" s="13"/>
      <c r="HC93" s="13"/>
      <c r="HD93" s="13"/>
      <c r="HE93" s="13"/>
      <c r="HF93" s="13"/>
      <c r="HG93" s="13"/>
      <c r="HH93" s="13"/>
      <c r="HI93" s="13"/>
    </row>
    <row r="94" spans="1:217">
      <c r="B94" s="113">
        <f t="shared" ref="B94:T94" si="41">SUM(B85:B93)</f>
        <v>0.99999999999999989</v>
      </c>
      <c r="C94" s="113">
        <f t="shared" si="41"/>
        <v>1</v>
      </c>
      <c r="D94" s="113">
        <f t="shared" si="41"/>
        <v>0.99999999999999989</v>
      </c>
      <c r="E94" s="113">
        <f t="shared" si="41"/>
        <v>1</v>
      </c>
      <c r="F94" s="113">
        <f t="shared" si="41"/>
        <v>1.0000000000000002</v>
      </c>
      <c r="G94" s="113">
        <f t="shared" si="41"/>
        <v>1</v>
      </c>
      <c r="H94" s="113">
        <f t="shared" si="41"/>
        <v>1.0000000000000002</v>
      </c>
      <c r="I94" s="113">
        <f t="shared" si="41"/>
        <v>1</v>
      </c>
      <c r="J94" s="113">
        <f t="shared" si="41"/>
        <v>1</v>
      </c>
      <c r="K94" s="113">
        <f t="shared" si="41"/>
        <v>0.99999999999999989</v>
      </c>
      <c r="L94" s="113">
        <f t="shared" si="41"/>
        <v>1</v>
      </c>
      <c r="M94" s="113">
        <f t="shared" si="41"/>
        <v>1</v>
      </c>
      <c r="N94" s="113">
        <f t="shared" si="41"/>
        <v>0.99999999999999989</v>
      </c>
      <c r="O94" s="113">
        <f t="shared" si="41"/>
        <v>1.0000000000000002</v>
      </c>
      <c r="P94" s="113">
        <f t="shared" si="41"/>
        <v>1</v>
      </c>
      <c r="Q94" s="113">
        <f t="shared" si="41"/>
        <v>1</v>
      </c>
      <c r="R94" s="113">
        <f t="shared" si="41"/>
        <v>0.99999999999999989</v>
      </c>
      <c r="S94" s="113">
        <f t="shared" si="41"/>
        <v>0.99999999999999978</v>
      </c>
      <c r="T94" s="113">
        <f t="shared" si="41"/>
        <v>0.99999999999999989</v>
      </c>
      <c r="U94" s="113"/>
      <c r="V94" s="113"/>
      <c r="W94" s="113"/>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6"/>
      <c r="AV94" s="105"/>
      <c r="AW94" s="105"/>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05"/>
      <c r="BW94" s="105"/>
      <c r="BX94" s="105"/>
      <c r="BY94" s="105"/>
      <c r="BZ94" s="105"/>
      <c r="CA94" s="105"/>
      <c r="CB94" s="105"/>
      <c r="CC94" s="105"/>
      <c r="CD94" s="105"/>
      <c r="CE94" s="105"/>
      <c r="CF94" s="105"/>
      <c r="CG94" s="105"/>
      <c r="CH94" s="105"/>
      <c r="CI94" s="105"/>
      <c r="CJ94" s="105"/>
      <c r="CK94" s="105"/>
      <c r="CL94" s="105"/>
      <c r="CM94" s="105"/>
      <c r="CN94" s="105"/>
      <c r="CO94" s="105"/>
      <c r="CP94" s="105"/>
      <c r="CQ94" s="105"/>
      <c r="CR94" s="105"/>
      <c r="CS94" s="105"/>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05"/>
      <c r="DS94" s="105"/>
      <c r="DT94" s="105"/>
      <c r="DU94" s="105"/>
      <c r="DV94" s="105"/>
      <c r="DW94" s="105"/>
      <c r="DX94" s="105"/>
      <c r="DY94" s="105"/>
      <c r="DZ94" s="105"/>
      <c r="EA94" s="105"/>
      <c r="EB94" s="105"/>
      <c r="EC94" s="105"/>
      <c r="ED94" s="105"/>
      <c r="EE94" s="105"/>
      <c r="EF94" s="105"/>
      <c r="EG94" s="105"/>
      <c r="EH94" s="105"/>
      <c r="EI94" s="105"/>
      <c r="EJ94" s="105"/>
      <c r="EK94" s="105"/>
      <c r="EL94" s="105"/>
      <c r="EM94" s="105"/>
      <c r="EN94" s="105"/>
      <c r="EO94" s="105"/>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c r="FN94" s="105"/>
      <c r="FO94" s="105"/>
      <c r="FP94" s="105"/>
      <c r="FQ94" s="105"/>
      <c r="FR94" s="105"/>
      <c r="FS94" s="105"/>
      <c r="FT94" s="105"/>
      <c r="FU94" s="105"/>
      <c r="FV94" s="105"/>
      <c r="FW94" s="105"/>
      <c r="FX94" s="105"/>
      <c r="FY94" s="105"/>
      <c r="FZ94" s="105"/>
      <c r="GA94" s="105"/>
      <c r="GB94" s="105"/>
      <c r="GC94" s="105"/>
      <c r="GD94" s="105"/>
      <c r="GE94" s="105"/>
      <c r="GF94" s="105"/>
      <c r="GG94" s="105"/>
      <c r="GH94" s="105"/>
      <c r="GI94" s="105"/>
      <c r="GJ94" s="105"/>
      <c r="GK94" s="105"/>
      <c r="GL94" s="13"/>
      <c r="GM94" s="13"/>
      <c r="GN94" s="13"/>
      <c r="GO94" s="13"/>
      <c r="GP94" s="13"/>
      <c r="GQ94" s="13"/>
      <c r="GR94" s="13"/>
      <c r="GS94" s="13"/>
      <c r="GT94" s="13"/>
      <c r="GU94" s="13"/>
      <c r="GV94" s="13"/>
      <c r="GW94" s="13"/>
      <c r="GX94" s="13"/>
      <c r="GY94" s="13"/>
      <c r="GZ94" s="13"/>
      <c r="HA94" s="13"/>
      <c r="HB94" s="13"/>
      <c r="HC94" s="13"/>
      <c r="HD94" s="13"/>
      <c r="HE94" s="13"/>
      <c r="HF94" s="13"/>
      <c r="HG94" s="13"/>
      <c r="HH94" s="13"/>
      <c r="HI94" s="13"/>
    </row>
    <row r="95" spans="1:217">
      <c r="P95"/>
      <c r="Q95"/>
      <c r="R95"/>
      <c r="S95"/>
      <c r="T95"/>
      <c r="U95"/>
      <c r="V95"/>
      <c r="W95"/>
    </row>
    <row r="96" spans="1:217">
      <c r="B96" s="101">
        <f t="shared" ref="B96:T96" si="42">B73-SUM(B75:B82)</f>
        <v>12576.900000000023</v>
      </c>
      <c r="C96" s="101">
        <f t="shared" si="42"/>
        <v>16604.800000000017</v>
      </c>
      <c r="D96" s="101">
        <f t="shared" si="42"/>
        <v>8826.5999999999913</v>
      </c>
      <c r="E96" s="101">
        <f t="shared" si="42"/>
        <v>10924.900000000009</v>
      </c>
      <c r="F96" s="101">
        <f t="shared" si="42"/>
        <v>11239.100000000064</v>
      </c>
      <c r="G96" s="101">
        <f t="shared" si="42"/>
        <v>11439.600000000035</v>
      </c>
      <c r="H96" s="101">
        <f t="shared" si="42"/>
        <v>11479.999999999985</v>
      </c>
      <c r="I96" s="101">
        <f t="shared" si="42"/>
        <v>11451.399999999994</v>
      </c>
      <c r="J96" s="101">
        <f t="shared" si="42"/>
        <v>11291.700000000012</v>
      </c>
      <c r="K96" s="101">
        <f t="shared" si="42"/>
        <v>11190.500000000058</v>
      </c>
      <c r="L96" s="101">
        <f t="shared" si="42"/>
        <v>11000.099999999977</v>
      </c>
      <c r="M96" s="101">
        <f t="shared" si="42"/>
        <v>11019.700000000012</v>
      </c>
      <c r="N96" s="101">
        <f t="shared" si="42"/>
        <v>11021.100000000006</v>
      </c>
      <c r="O96" s="101">
        <f t="shared" si="42"/>
        <v>11087.29999999993</v>
      </c>
      <c r="P96" s="101">
        <f t="shared" si="42"/>
        <v>11111.300000000017</v>
      </c>
      <c r="Q96" s="101">
        <f t="shared" si="42"/>
        <v>11149.299999999959</v>
      </c>
      <c r="R96" s="101">
        <f t="shared" si="42"/>
        <v>11237.600000000006</v>
      </c>
      <c r="S96" s="101">
        <f t="shared" si="42"/>
        <v>11224.100000000006</v>
      </c>
      <c r="T96" s="101">
        <f t="shared" si="42"/>
        <v>11175.699999999983</v>
      </c>
      <c r="U96" s="101"/>
      <c r="V96" s="101"/>
      <c r="W96" s="101"/>
    </row>
  </sheetData>
  <mergeCells count="44">
    <mergeCell ref="EP71:EV71"/>
    <mergeCell ref="FN71:FT71"/>
    <mergeCell ref="GL71:GR71"/>
    <mergeCell ref="B71:H71"/>
    <mergeCell ref="Z71:AF71"/>
    <mergeCell ref="AX71:BD71"/>
    <mergeCell ref="BV71:CB71"/>
    <mergeCell ref="CT71:CZ71"/>
    <mergeCell ref="DR71:DX71"/>
    <mergeCell ref="GL12:GR12"/>
    <mergeCell ref="A69:A70"/>
    <mergeCell ref="Z70:AV70"/>
    <mergeCell ref="AX70:BT70"/>
    <mergeCell ref="BV70:CR70"/>
    <mergeCell ref="CT70:DP70"/>
    <mergeCell ref="EP70:FL70"/>
    <mergeCell ref="FN70:GJ70"/>
    <mergeCell ref="GL70:HH70"/>
    <mergeCell ref="B12:M12"/>
    <mergeCell ref="Z12:AJ12"/>
    <mergeCell ref="AX12:BD12"/>
    <mergeCell ref="BV12:CB12"/>
    <mergeCell ref="CT12:CZ12"/>
    <mergeCell ref="A10:BD10"/>
    <mergeCell ref="BV10:DX10"/>
    <mergeCell ref="EP10:GR10"/>
    <mergeCell ref="B11:X11"/>
    <mergeCell ref="Z11:AV11"/>
    <mergeCell ref="AX11:BT11"/>
    <mergeCell ref="BV11:CR11"/>
    <mergeCell ref="CT11:DP11"/>
    <mergeCell ref="DR11:EO11"/>
    <mergeCell ref="EP11:FL11"/>
    <mergeCell ref="FN11:GJ11"/>
    <mergeCell ref="GL11:HH11"/>
    <mergeCell ref="DR12:DX12"/>
    <mergeCell ref="EP12:EV12"/>
    <mergeCell ref="FN12:FT12"/>
    <mergeCell ref="A8:BD8"/>
    <mergeCell ref="BV8:DX8"/>
    <mergeCell ref="EP8:GR8"/>
    <mergeCell ref="A9:BD9"/>
    <mergeCell ref="BV9:DX9"/>
    <mergeCell ref="EP9:GR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7C4FB-0304-3B43-B2B0-31723A7BCD9B}">
  <dimension ref="A1:Q122"/>
  <sheetViews>
    <sheetView topLeftCell="A4" workbookViewId="0">
      <selection activeCell="E7" sqref="E7"/>
    </sheetView>
  </sheetViews>
  <sheetFormatPr defaultColWidth="8.85546875" defaultRowHeight="14.45"/>
  <cols>
    <col min="1" max="1" width="22.7109375" customWidth="1"/>
    <col min="2" max="8" width="15.42578125" customWidth="1"/>
    <col min="9" max="9" width="11.42578125" customWidth="1"/>
    <col min="10" max="12" width="12.140625" customWidth="1"/>
    <col min="13" max="17" width="13.42578125" customWidth="1"/>
  </cols>
  <sheetData>
    <row r="1" spans="1:17" hidden="1">
      <c r="A1" t="s">
        <v>202</v>
      </c>
    </row>
    <row r="2" spans="1:17" ht="15.95" hidden="1" thickBot="1">
      <c r="A2" s="170" t="s">
        <v>203</v>
      </c>
      <c r="B2" s="170"/>
      <c r="C2" s="187"/>
      <c r="D2" s="187"/>
      <c r="E2" s="187"/>
      <c r="F2" s="187"/>
      <c r="G2" s="187"/>
    </row>
    <row r="3" spans="1:17" ht="72.95" hidden="1" thickBot="1">
      <c r="A3" s="114"/>
      <c r="B3" s="114"/>
      <c r="C3" s="115"/>
      <c r="D3" s="115"/>
      <c r="E3" s="115"/>
      <c r="F3" s="115"/>
      <c r="G3" s="115"/>
      <c r="J3" s="5" t="s">
        <v>204</v>
      </c>
      <c r="K3" s="5" t="s">
        <v>205</v>
      </c>
      <c r="L3" s="5" t="s">
        <v>206</v>
      </c>
    </row>
    <row r="4" spans="1:17" ht="51" customHeight="1">
      <c r="A4" s="114"/>
      <c r="B4" s="114"/>
      <c r="C4" s="115"/>
      <c r="D4" s="115"/>
      <c r="E4" s="115"/>
      <c r="F4" s="115"/>
      <c r="J4" s="5"/>
      <c r="K4" s="5"/>
      <c r="L4" s="5"/>
    </row>
    <row r="5" spans="1:17" ht="18.75">
      <c r="A5" s="116" t="s">
        <v>207</v>
      </c>
      <c r="B5" s="114"/>
      <c r="C5" s="115"/>
      <c r="D5" s="115"/>
      <c r="E5" s="115"/>
      <c r="F5" s="115"/>
      <c r="J5" s="5"/>
      <c r="K5" s="5"/>
      <c r="L5" s="5"/>
    </row>
    <row r="6" spans="1:17" ht="15.95" thickBot="1">
      <c r="A6" s="117" t="s">
        <v>208</v>
      </c>
      <c r="B6" s="114"/>
      <c r="C6" s="115"/>
      <c r="D6" s="115"/>
      <c r="E6" s="115"/>
      <c r="F6" s="115"/>
      <c r="I6" s="118" t="s">
        <v>209</v>
      </c>
      <c r="J6" s="5"/>
      <c r="K6" s="5"/>
      <c r="L6" s="5"/>
    </row>
    <row r="7" spans="1:17" ht="15.95" thickBot="1">
      <c r="A7" s="117" t="s">
        <v>210</v>
      </c>
      <c r="B7" s="114"/>
      <c r="C7" s="115"/>
      <c r="D7" s="115"/>
      <c r="E7" s="115"/>
      <c r="F7" s="115"/>
      <c r="J7" s="171" t="s">
        <v>211</v>
      </c>
      <c r="K7" s="171"/>
      <c r="L7" s="171"/>
      <c r="M7" s="172" t="s">
        <v>212</v>
      </c>
      <c r="N7" s="172"/>
      <c r="O7" s="172"/>
      <c r="P7" s="172"/>
      <c r="Q7" s="172"/>
    </row>
    <row r="8" spans="1:17" ht="15" thickBot="1">
      <c r="A8" s="119"/>
      <c r="B8" s="120"/>
      <c r="C8" s="121"/>
      <c r="D8" s="122"/>
      <c r="E8" s="122"/>
      <c r="F8" s="122"/>
      <c r="G8" s="122"/>
      <c r="H8" s="123"/>
      <c r="I8" s="123"/>
      <c r="J8" s="124"/>
      <c r="K8" s="125"/>
      <c r="L8" s="31"/>
    </row>
    <row r="9" spans="1:17" ht="58.5" customHeight="1" thickBot="1">
      <c r="A9" s="119" t="s">
        <v>213</v>
      </c>
      <c r="B9" s="126" t="s">
        <v>214</v>
      </c>
      <c r="C9" s="126" t="s">
        <v>215</v>
      </c>
      <c r="D9" s="126" t="s">
        <v>216</v>
      </c>
      <c r="E9" s="126" t="s">
        <v>217</v>
      </c>
      <c r="F9" s="126" t="s">
        <v>218</v>
      </c>
      <c r="G9" s="97" t="s">
        <v>219</v>
      </c>
      <c r="H9" s="97" t="s">
        <v>220</v>
      </c>
      <c r="I9" s="127" t="s">
        <v>221</v>
      </c>
      <c r="J9" s="128" t="s">
        <v>222</v>
      </c>
      <c r="K9" s="129" t="s">
        <v>223</v>
      </c>
      <c r="L9" s="129" t="s">
        <v>224</v>
      </c>
      <c r="M9" s="126" t="s">
        <v>225</v>
      </c>
      <c r="N9" s="126" t="s">
        <v>226</v>
      </c>
      <c r="O9" s="126" t="s">
        <v>227</v>
      </c>
      <c r="P9" s="97" t="s">
        <v>228</v>
      </c>
      <c r="Q9" s="97" t="s">
        <v>229</v>
      </c>
    </row>
    <row r="10" spans="1:17" ht="15" thickBot="1">
      <c r="A10" s="119" t="s">
        <v>127</v>
      </c>
      <c r="B10" s="130">
        <v>98</v>
      </c>
      <c r="C10" s="131">
        <v>101</v>
      </c>
      <c r="D10" s="131">
        <v>137</v>
      </c>
      <c r="E10" s="131">
        <v>141</v>
      </c>
      <c r="F10" s="131">
        <v>146</v>
      </c>
      <c r="G10" s="131">
        <v>143</v>
      </c>
      <c r="H10" s="131">
        <v>159</v>
      </c>
      <c r="I10" s="132"/>
      <c r="J10" s="133">
        <f>H10-B10</f>
        <v>61</v>
      </c>
      <c r="K10" s="104">
        <f t="shared" ref="K10:K60" si="0">J10/B10</f>
        <v>0.62244897959183676</v>
      </c>
      <c r="L10" s="104">
        <f>H10/$H$64</f>
        <v>1.4411311519985499E-2</v>
      </c>
      <c r="M10" s="134">
        <v>5.0999999999999996</v>
      </c>
      <c r="N10" s="134">
        <v>6.5</v>
      </c>
      <c r="O10" s="134">
        <v>6.7</v>
      </c>
      <c r="P10" s="134">
        <v>6.5</v>
      </c>
      <c r="Q10" s="134">
        <v>7.2</v>
      </c>
    </row>
    <row r="11" spans="1:17" ht="15" thickBot="1">
      <c r="A11" s="119" t="s">
        <v>128</v>
      </c>
      <c r="B11" s="130">
        <v>23</v>
      </c>
      <c r="C11" s="131">
        <v>22</v>
      </c>
      <c r="D11" s="131">
        <v>23</v>
      </c>
      <c r="E11" s="131">
        <v>36</v>
      </c>
      <c r="F11" s="131">
        <v>30</v>
      </c>
      <c r="G11" s="131">
        <v>30</v>
      </c>
      <c r="H11" s="131">
        <v>28</v>
      </c>
      <c r="I11" s="132"/>
      <c r="J11" s="133">
        <f t="shared" ref="J11:J60" si="1">H11-B11</f>
        <v>5</v>
      </c>
      <c r="K11" s="104">
        <f t="shared" si="0"/>
        <v>0.21739130434782608</v>
      </c>
      <c r="L11" s="104">
        <f t="shared" ref="L11:L59" si="2">H11/$H$64</f>
        <v>2.5378410223873835E-3</v>
      </c>
      <c r="M11" s="134">
        <v>6.5</v>
      </c>
      <c r="N11" s="134">
        <v>10.6</v>
      </c>
      <c r="O11" s="134">
        <v>8.9</v>
      </c>
      <c r="P11" s="134">
        <v>8.9</v>
      </c>
      <c r="Q11" s="134">
        <v>8.3000000000000007</v>
      </c>
    </row>
    <row r="12" spans="1:17" ht="15" thickBot="1">
      <c r="A12" s="119" t="s">
        <v>129</v>
      </c>
      <c r="B12" s="130">
        <v>156</v>
      </c>
      <c r="C12" s="131">
        <v>154</v>
      </c>
      <c r="D12" s="131">
        <v>200</v>
      </c>
      <c r="E12" s="131">
        <v>221</v>
      </c>
      <c r="F12" s="131">
        <v>242</v>
      </c>
      <c r="G12" s="131">
        <v>214</v>
      </c>
      <c r="H12" s="131">
        <v>221</v>
      </c>
      <c r="I12" s="132"/>
      <c r="J12" s="133">
        <f t="shared" si="1"/>
        <v>65</v>
      </c>
      <c r="K12" s="104">
        <f t="shared" si="0"/>
        <v>0.41666666666666669</v>
      </c>
      <c r="L12" s="104">
        <f t="shared" si="2"/>
        <v>2.0030816640986132E-2</v>
      </c>
      <c r="M12" s="134">
        <v>5.3</v>
      </c>
      <c r="N12" s="134">
        <v>6.9</v>
      </c>
      <c r="O12" s="134">
        <v>7.5</v>
      </c>
      <c r="P12" s="134">
        <v>6.7</v>
      </c>
      <c r="Q12" s="134">
        <v>6.9</v>
      </c>
    </row>
    <row r="13" spans="1:17" ht="15" thickBot="1">
      <c r="A13" s="119" t="s">
        <v>130</v>
      </c>
      <c r="B13" s="130">
        <v>59</v>
      </c>
      <c r="C13" s="131">
        <v>58</v>
      </c>
      <c r="D13" s="131">
        <v>79</v>
      </c>
      <c r="E13" s="131">
        <v>89</v>
      </c>
      <c r="F13" s="131">
        <v>98</v>
      </c>
      <c r="G13" s="131">
        <v>95</v>
      </c>
      <c r="H13" s="131">
        <v>95</v>
      </c>
      <c r="I13" s="132"/>
      <c r="J13" s="133">
        <f t="shared" si="1"/>
        <v>36</v>
      </c>
      <c r="K13" s="104">
        <f t="shared" si="0"/>
        <v>0.61016949152542377</v>
      </c>
      <c r="L13" s="104">
        <f t="shared" si="2"/>
        <v>8.6105320402429068E-3</v>
      </c>
      <c r="M13" s="134">
        <v>4.4000000000000004</v>
      </c>
      <c r="N13" s="134">
        <v>6.5</v>
      </c>
      <c r="O13" s="134">
        <v>7.2</v>
      </c>
      <c r="P13" s="134">
        <v>7</v>
      </c>
      <c r="Q13" s="134">
        <v>6.9</v>
      </c>
    </row>
    <row r="14" spans="1:17" ht="15" thickBot="1">
      <c r="A14" s="119" t="s">
        <v>131</v>
      </c>
      <c r="B14" s="130">
        <v>780</v>
      </c>
      <c r="C14" s="131">
        <v>687</v>
      </c>
      <c r="D14" s="131">
        <v>1039</v>
      </c>
      <c r="E14" s="131">
        <v>1054</v>
      </c>
      <c r="F14" s="131">
        <v>1123</v>
      </c>
      <c r="G14" s="131">
        <v>1157</v>
      </c>
      <c r="H14" s="131">
        <v>1153</v>
      </c>
      <c r="I14" s="132"/>
      <c r="J14" s="133">
        <f t="shared" si="1"/>
        <v>373</v>
      </c>
      <c r="K14" s="104">
        <f t="shared" si="0"/>
        <v>0.47820512820512823</v>
      </c>
      <c r="L14" s="104">
        <f t="shared" si="2"/>
        <v>0.10450466781473761</v>
      </c>
      <c r="M14" s="134">
        <v>4.2</v>
      </c>
      <c r="N14" s="134">
        <v>6</v>
      </c>
      <c r="O14" s="134">
        <v>6.3</v>
      </c>
      <c r="P14" s="134">
        <v>6.5</v>
      </c>
      <c r="Q14" s="134">
        <v>6.4</v>
      </c>
    </row>
    <row r="15" spans="1:17" ht="15" thickBot="1">
      <c r="A15" s="119" t="s">
        <v>132</v>
      </c>
      <c r="B15" s="130">
        <v>125</v>
      </c>
      <c r="C15" s="131">
        <v>107</v>
      </c>
      <c r="D15" s="131">
        <v>228</v>
      </c>
      <c r="E15" s="131">
        <v>228</v>
      </c>
      <c r="F15" s="131">
        <v>210</v>
      </c>
      <c r="G15" s="131">
        <v>192</v>
      </c>
      <c r="H15" s="131">
        <v>207</v>
      </c>
      <c r="I15" s="132"/>
      <c r="J15" s="133">
        <f t="shared" si="1"/>
        <v>82</v>
      </c>
      <c r="K15" s="104">
        <f t="shared" si="0"/>
        <v>0.65600000000000003</v>
      </c>
      <c r="L15" s="104">
        <f t="shared" si="2"/>
        <v>1.8761896129792441E-2</v>
      </c>
      <c r="M15" s="134">
        <v>4.0999999999999996</v>
      </c>
      <c r="N15" s="134">
        <v>7.7</v>
      </c>
      <c r="O15" s="134">
        <v>7.1</v>
      </c>
      <c r="P15" s="134">
        <v>6.5</v>
      </c>
      <c r="Q15" s="134">
        <v>7</v>
      </c>
    </row>
    <row r="16" spans="1:17" ht="15" thickBot="1">
      <c r="A16" s="119" t="s">
        <v>133</v>
      </c>
      <c r="B16" s="130">
        <v>70</v>
      </c>
      <c r="C16" s="131">
        <v>59</v>
      </c>
      <c r="D16" s="131">
        <v>104</v>
      </c>
      <c r="E16" s="131">
        <v>106</v>
      </c>
      <c r="F16" s="131">
        <v>103</v>
      </c>
      <c r="G16" s="131">
        <v>100</v>
      </c>
      <c r="H16" s="131">
        <v>103</v>
      </c>
      <c r="I16" s="132"/>
      <c r="J16" s="133">
        <f t="shared" si="1"/>
        <v>33</v>
      </c>
      <c r="K16" s="104">
        <f t="shared" si="0"/>
        <v>0.47142857142857142</v>
      </c>
      <c r="L16" s="104">
        <f t="shared" si="2"/>
        <v>9.3356294752107317E-3</v>
      </c>
      <c r="M16" s="134">
        <v>4</v>
      </c>
      <c r="N16" s="134">
        <v>6.2</v>
      </c>
      <c r="O16" s="134">
        <v>6</v>
      </c>
      <c r="P16" s="134">
        <v>5.8</v>
      </c>
      <c r="Q16" s="134">
        <v>6</v>
      </c>
    </row>
    <row r="17" spans="1:17" ht="15" thickBot="1">
      <c r="A17" s="119" t="s">
        <v>230</v>
      </c>
      <c r="B17" s="130">
        <v>23</v>
      </c>
      <c r="C17" s="131">
        <v>23</v>
      </c>
      <c r="D17" s="131">
        <v>35</v>
      </c>
      <c r="E17" s="131">
        <v>35</v>
      </c>
      <c r="F17" s="131">
        <v>33</v>
      </c>
      <c r="G17" s="131">
        <v>31</v>
      </c>
      <c r="H17" s="131">
        <v>33</v>
      </c>
      <c r="I17" s="132"/>
      <c r="J17" s="133">
        <f t="shared" si="1"/>
        <v>10</v>
      </c>
      <c r="K17" s="104">
        <f t="shared" si="0"/>
        <v>0.43478260869565216</v>
      </c>
      <c r="L17" s="104">
        <f t="shared" si="2"/>
        <v>2.9910269192422734E-3</v>
      </c>
      <c r="M17" s="134">
        <v>4.9000000000000004</v>
      </c>
      <c r="N17" s="134">
        <v>7.2</v>
      </c>
      <c r="O17" s="134">
        <v>6.8</v>
      </c>
      <c r="P17" s="134">
        <v>6.4</v>
      </c>
      <c r="Q17" s="134">
        <v>6.8</v>
      </c>
    </row>
    <row r="18" spans="1:17" ht="15" thickBot="1">
      <c r="A18" s="119" t="s">
        <v>231</v>
      </c>
      <c r="B18" s="130">
        <v>34</v>
      </c>
      <c r="C18" s="131">
        <v>25</v>
      </c>
      <c r="D18" s="131">
        <v>39</v>
      </c>
      <c r="E18" s="131">
        <v>46</v>
      </c>
      <c r="F18" s="131">
        <v>39</v>
      </c>
      <c r="G18" s="131">
        <v>39</v>
      </c>
      <c r="H18" s="131">
        <v>41</v>
      </c>
      <c r="I18" s="132"/>
      <c r="J18" s="133">
        <f t="shared" si="1"/>
        <v>7</v>
      </c>
      <c r="K18" s="104">
        <f t="shared" si="0"/>
        <v>0.20588235294117646</v>
      </c>
      <c r="L18" s="104">
        <f t="shared" si="2"/>
        <v>3.7161243542100969E-3</v>
      </c>
      <c r="M18" s="134">
        <v>3.8</v>
      </c>
      <c r="N18" s="134">
        <v>5.8</v>
      </c>
      <c r="O18" s="134">
        <v>4.9000000000000004</v>
      </c>
      <c r="P18" s="134">
        <v>4.9000000000000004</v>
      </c>
      <c r="Q18" s="134">
        <v>5.0999999999999996</v>
      </c>
    </row>
    <row r="19" spans="1:17" ht="15" thickBot="1">
      <c r="A19" s="119" t="s">
        <v>136</v>
      </c>
      <c r="B19" s="130">
        <v>416</v>
      </c>
      <c r="C19" s="131">
        <v>393</v>
      </c>
      <c r="D19" s="131">
        <v>574</v>
      </c>
      <c r="E19" s="131">
        <v>715</v>
      </c>
      <c r="F19" s="131">
        <v>685</v>
      </c>
      <c r="G19" s="131">
        <v>656</v>
      </c>
      <c r="H19" s="131">
        <v>730</v>
      </c>
      <c r="I19" s="132"/>
      <c r="J19" s="133">
        <f t="shared" si="1"/>
        <v>314</v>
      </c>
      <c r="K19" s="104">
        <f t="shared" si="0"/>
        <v>0.75480769230769229</v>
      </c>
      <c r="L19" s="104">
        <f t="shared" si="2"/>
        <v>6.6165140940813924E-2</v>
      </c>
      <c r="M19" s="134">
        <v>4.5</v>
      </c>
      <c r="N19" s="134">
        <v>7.5</v>
      </c>
      <c r="O19" s="134">
        <v>7.2</v>
      </c>
      <c r="P19" s="134">
        <v>6.9</v>
      </c>
      <c r="Q19" s="134">
        <v>7.6</v>
      </c>
    </row>
    <row r="20" spans="1:17" ht="15" thickBot="1">
      <c r="A20" s="119" t="s">
        <v>137</v>
      </c>
      <c r="B20" s="130">
        <v>227</v>
      </c>
      <c r="C20" s="131">
        <v>246</v>
      </c>
      <c r="D20" s="131">
        <v>364</v>
      </c>
      <c r="E20" s="131">
        <v>383</v>
      </c>
      <c r="F20" s="131">
        <v>416</v>
      </c>
      <c r="G20" s="131">
        <v>417</v>
      </c>
      <c r="H20" s="131">
        <v>432</v>
      </c>
      <c r="I20" s="132"/>
      <c r="J20" s="133">
        <f t="shared" si="1"/>
        <v>205</v>
      </c>
      <c r="K20" s="104">
        <f t="shared" si="0"/>
        <v>0.90308370044052866</v>
      </c>
      <c r="L20" s="104">
        <f t="shared" si="2"/>
        <v>3.9155261488262483E-2</v>
      </c>
      <c r="M20" s="134">
        <v>5.4</v>
      </c>
      <c r="N20" s="134">
        <v>7.7</v>
      </c>
      <c r="O20" s="134">
        <v>8.4</v>
      </c>
      <c r="P20" s="134">
        <v>8.3000000000000007</v>
      </c>
      <c r="Q20" s="134">
        <v>8.6</v>
      </c>
    </row>
    <row r="21" spans="1:17" ht="15" thickBot="1">
      <c r="A21" s="119" t="s">
        <v>232</v>
      </c>
      <c r="B21" s="130">
        <v>28</v>
      </c>
      <c r="C21" s="131">
        <v>16</v>
      </c>
      <c r="D21" s="131">
        <v>37</v>
      </c>
      <c r="E21" s="131">
        <v>46</v>
      </c>
      <c r="F21" s="131">
        <v>33</v>
      </c>
      <c r="G21" s="131">
        <v>27</v>
      </c>
      <c r="H21" s="131">
        <v>50</v>
      </c>
      <c r="I21" s="132"/>
      <c r="J21" s="133">
        <f t="shared" si="1"/>
        <v>22</v>
      </c>
      <c r="K21" s="104">
        <f t="shared" si="0"/>
        <v>0.7857142857142857</v>
      </c>
      <c r="L21" s="104">
        <f t="shared" si="2"/>
        <v>4.5318589685488988E-3</v>
      </c>
      <c r="M21" s="134">
        <v>5.4</v>
      </c>
      <c r="N21" s="134">
        <v>7.3</v>
      </c>
      <c r="O21" s="134">
        <v>5.4</v>
      </c>
      <c r="P21" s="134">
        <v>4.5</v>
      </c>
      <c r="Q21" s="134">
        <v>8</v>
      </c>
    </row>
    <row r="22" spans="1:17" ht="15" thickBot="1">
      <c r="A22" s="119" t="s">
        <v>139</v>
      </c>
      <c r="B22" s="130">
        <v>40</v>
      </c>
      <c r="C22" s="131">
        <v>35</v>
      </c>
      <c r="D22" s="131">
        <v>60</v>
      </c>
      <c r="E22" s="131">
        <v>67</v>
      </c>
      <c r="F22" s="131">
        <v>59</v>
      </c>
      <c r="G22" s="131">
        <v>54</v>
      </c>
      <c r="H22" s="131">
        <v>58</v>
      </c>
      <c r="I22" s="132"/>
      <c r="J22" s="133">
        <f t="shared" si="1"/>
        <v>18</v>
      </c>
      <c r="K22" s="104">
        <f t="shared" si="0"/>
        <v>0.45</v>
      </c>
      <c r="L22" s="104">
        <f t="shared" si="2"/>
        <v>5.2569564035167228E-3</v>
      </c>
      <c r="M22" s="134">
        <v>4.8</v>
      </c>
      <c r="N22" s="134">
        <v>7.8</v>
      </c>
      <c r="O22" s="134">
        <v>7</v>
      </c>
      <c r="P22" s="134">
        <v>6.4</v>
      </c>
      <c r="Q22" s="134">
        <v>6.9</v>
      </c>
    </row>
    <row r="23" spans="1:17" ht="15" thickBot="1">
      <c r="A23" s="119" t="s">
        <v>140</v>
      </c>
      <c r="B23" s="130">
        <v>266</v>
      </c>
      <c r="C23" s="131">
        <v>239</v>
      </c>
      <c r="D23" s="131">
        <v>399</v>
      </c>
      <c r="E23" s="131">
        <v>429</v>
      </c>
      <c r="F23" s="131">
        <v>387</v>
      </c>
      <c r="G23" s="131">
        <v>436</v>
      </c>
      <c r="H23" s="131">
        <v>422</v>
      </c>
      <c r="I23" s="132"/>
      <c r="J23" s="133">
        <f t="shared" si="1"/>
        <v>156</v>
      </c>
      <c r="K23" s="104">
        <f t="shared" si="0"/>
        <v>0.5864661654135338</v>
      </c>
      <c r="L23" s="104">
        <f t="shared" si="2"/>
        <v>3.8248889694552708E-2</v>
      </c>
      <c r="M23" s="134">
        <v>4.3</v>
      </c>
      <c r="N23" s="134">
        <v>6.9</v>
      </c>
      <c r="O23" s="134">
        <v>6.3</v>
      </c>
      <c r="P23" s="134">
        <v>7</v>
      </c>
      <c r="Q23" s="134">
        <v>6.7</v>
      </c>
    </row>
    <row r="24" spans="1:17" ht="15" thickBot="1">
      <c r="A24" s="119" t="s">
        <v>141</v>
      </c>
      <c r="B24" s="130">
        <v>150</v>
      </c>
      <c r="C24" s="131">
        <v>150</v>
      </c>
      <c r="D24" s="131">
        <v>232</v>
      </c>
      <c r="E24" s="131">
        <v>227</v>
      </c>
      <c r="F24" s="131">
        <v>230</v>
      </c>
      <c r="G24" s="131">
        <v>230</v>
      </c>
      <c r="H24" s="131">
        <v>243</v>
      </c>
      <c r="I24" s="132"/>
      <c r="J24" s="133">
        <f t="shared" si="1"/>
        <v>93</v>
      </c>
      <c r="K24" s="104">
        <f t="shared" si="0"/>
        <v>0.62</v>
      </c>
      <c r="L24" s="104">
        <f t="shared" si="2"/>
        <v>2.2024834587147647E-2</v>
      </c>
      <c r="M24" s="134">
        <v>4.8</v>
      </c>
      <c r="N24" s="134">
        <v>6.9</v>
      </c>
      <c r="O24" s="134">
        <v>7</v>
      </c>
      <c r="P24" s="134">
        <v>7</v>
      </c>
      <c r="Q24" s="134">
        <v>7.3</v>
      </c>
    </row>
    <row r="25" spans="1:17" ht="15" thickBot="1">
      <c r="A25" s="119" t="s">
        <v>142</v>
      </c>
      <c r="B25" s="130">
        <v>75</v>
      </c>
      <c r="C25" s="131">
        <v>69</v>
      </c>
      <c r="D25" s="131">
        <v>91</v>
      </c>
      <c r="E25" s="131">
        <v>103</v>
      </c>
      <c r="F25" s="131">
        <v>98</v>
      </c>
      <c r="G25" s="131">
        <v>113</v>
      </c>
      <c r="H25" s="131">
        <v>113</v>
      </c>
      <c r="I25" s="132"/>
      <c r="J25" s="133">
        <f t="shared" si="1"/>
        <v>38</v>
      </c>
      <c r="K25" s="104">
        <f t="shared" si="0"/>
        <v>0.50666666666666671</v>
      </c>
      <c r="L25" s="104">
        <f t="shared" si="2"/>
        <v>1.0242001268920511E-2</v>
      </c>
      <c r="M25" s="134">
        <v>4.5999999999999996</v>
      </c>
      <c r="N25" s="134">
        <v>6.3</v>
      </c>
      <c r="O25" s="134">
        <v>6</v>
      </c>
      <c r="P25" s="134">
        <v>6.8</v>
      </c>
      <c r="Q25" s="134">
        <v>6.8</v>
      </c>
    </row>
    <row r="26" spans="1:17" ht="15" thickBot="1">
      <c r="A26" s="119" t="s">
        <v>143</v>
      </c>
      <c r="B26" s="130">
        <v>71</v>
      </c>
      <c r="C26" s="131">
        <v>60</v>
      </c>
      <c r="D26" s="131">
        <v>75</v>
      </c>
      <c r="E26" s="131">
        <v>87</v>
      </c>
      <c r="F26" s="131">
        <v>82</v>
      </c>
      <c r="G26" s="131">
        <v>86</v>
      </c>
      <c r="H26" s="131">
        <v>94</v>
      </c>
      <c r="I26" s="132"/>
      <c r="J26" s="133">
        <f t="shared" si="1"/>
        <v>23</v>
      </c>
      <c r="K26" s="104">
        <f t="shared" si="0"/>
        <v>0.323943661971831</v>
      </c>
      <c r="L26" s="104">
        <f t="shared" si="2"/>
        <v>8.5198948608719294E-3</v>
      </c>
      <c r="M26" s="134">
        <v>4.5999999999999996</v>
      </c>
      <c r="N26" s="134">
        <v>5.9</v>
      </c>
      <c r="O26" s="134">
        <v>5.6</v>
      </c>
      <c r="P26" s="134">
        <v>5.8</v>
      </c>
      <c r="Q26" s="134">
        <v>6.3</v>
      </c>
    </row>
    <row r="27" spans="1:17" ht="15" thickBot="1">
      <c r="A27" s="119" t="s">
        <v>144</v>
      </c>
      <c r="B27" s="130">
        <v>89</v>
      </c>
      <c r="C27" s="131">
        <v>91</v>
      </c>
      <c r="D27" s="131">
        <v>182</v>
      </c>
      <c r="E27" s="131">
        <v>170</v>
      </c>
      <c r="F27" s="131">
        <v>170</v>
      </c>
      <c r="G27" s="131">
        <v>145</v>
      </c>
      <c r="H27" s="131">
        <v>173</v>
      </c>
      <c r="I27" s="132"/>
      <c r="J27" s="133">
        <f t="shared" si="1"/>
        <v>84</v>
      </c>
      <c r="K27" s="104">
        <f t="shared" si="0"/>
        <v>0.9438202247191011</v>
      </c>
      <c r="L27" s="104">
        <f t="shared" si="2"/>
        <v>1.568023203117919E-2</v>
      </c>
      <c r="M27" s="134">
        <v>5</v>
      </c>
      <c r="N27" s="134">
        <v>8.4</v>
      </c>
      <c r="O27" s="134">
        <v>8.3000000000000007</v>
      </c>
      <c r="P27" s="134">
        <v>7.2</v>
      </c>
      <c r="Q27" s="134">
        <v>8.4</v>
      </c>
    </row>
    <row r="28" spans="1:17" ht="15" thickBot="1">
      <c r="A28" s="119" t="s">
        <v>145</v>
      </c>
      <c r="B28" s="130">
        <v>99</v>
      </c>
      <c r="C28" s="131">
        <v>93</v>
      </c>
      <c r="D28" s="131">
        <v>125</v>
      </c>
      <c r="E28" s="131">
        <v>132</v>
      </c>
      <c r="F28" s="131">
        <v>136</v>
      </c>
      <c r="G28" s="131">
        <v>138</v>
      </c>
      <c r="H28" s="131">
        <v>156</v>
      </c>
      <c r="I28" s="132"/>
      <c r="J28" s="133">
        <f t="shared" si="1"/>
        <v>57</v>
      </c>
      <c r="K28" s="104">
        <f t="shared" si="0"/>
        <v>0.5757575757575758</v>
      </c>
      <c r="L28" s="104">
        <f t="shared" si="2"/>
        <v>1.4139399981872565E-2</v>
      </c>
      <c r="M28" s="134">
        <v>5.5</v>
      </c>
      <c r="N28" s="134">
        <v>6.7</v>
      </c>
      <c r="O28" s="134">
        <v>6.9</v>
      </c>
      <c r="P28" s="134">
        <v>7</v>
      </c>
      <c r="Q28" s="134">
        <v>7.8</v>
      </c>
    </row>
    <row r="29" spans="1:17" ht="15" thickBot="1">
      <c r="A29" s="119" t="s">
        <v>146</v>
      </c>
      <c r="B29" s="130">
        <v>32</v>
      </c>
      <c r="C29" s="131">
        <v>34</v>
      </c>
      <c r="D29" s="131">
        <v>43</v>
      </c>
      <c r="E29" s="131">
        <v>56</v>
      </c>
      <c r="F29" s="131">
        <v>47</v>
      </c>
      <c r="G29" s="131">
        <v>50</v>
      </c>
      <c r="H29" s="131">
        <v>43</v>
      </c>
      <c r="I29" s="132"/>
      <c r="J29" s="133">
        <f t="shared" si="1"/>
        <v>11</v>
      </c>
      <c r="K29" s="104">
        <f t="shared" si="0"/>
        <v>0.34375</v>
      </c>
      <c r="L29" s="104">
        <f t="shared" si="2"/>
        <v>3.8973987129520531E-3</v>
      </c>
      <c r="M29" s="134">
        <v>4.8</v>
      </c>
      <c r="N29" s="134">
        <v>8.3000000000000007</v>
      </c>
      <c r="O29" s="134">
        <v>7.1</v>
      </c>
      <c r="P29" s="134">
        <v>7.5</v>
      </c>
      <c r="Q29" s="134">
        <v>6.5</v>
      </c>
    </row>
    <row r="30" spans="1:17" ht="15" thickBot="1">
      <c r="A30" s="119" t="s">
        <v>147</v>
      </c>
      <c r="B30" s="130">
        <v>154</v>
      </c>
      <c r="C30" s="131">
        <v>141</v>
      </c>
      <c r="D30" s="131">
        <v>199</v>
      </c>
      <c r="E30" s="131">
        <v>227</v>
      </c>
      <c r="F30" s="131">
        <v>212</v>
      </c>
      <c r="G30" s="131">
        <v>210</v>
      </c>
      <c r="H30" s="131">
        <v>220</v>
      </c>
      <c r="I30" s="132"/>
      <c r="J30" s="133">
        <f t="shared" si="1"/>
        <v>66</v>
      </c>
      <c r="K30" s="104">
        <f t="shared" si="0"/>
        <v>0.42857142857142855</v>
      </c>
      <c r="L30" s="104">
        <f t="shared" si="2"/>
        <v>1.9940179461615155E-2</v>
      </c>
      <c r="M30" s="134">
        <v>5.4</v>
      </c>
      <c r="N30" s="134">
        <v>7.9</v>
      </c>
      <c r="O30" s="134">
        <v>7.4</v>
      </c>
      <c r="P30" s="134">
        <v>7.3</v>
      </c>
      <c r="Q30" s="134">
        <v>7.6</v>
      </c>
    </row>
    <row r="31" spans="1:17" ht="15" thickBot="1">
      <c r="A31" s="119" t="s">
        <v>148</v>
      </c>
      <c r="B31" s="130">
        <v>184</v>
      </c>
      <c r="C31" s="131">
        <v>144</v>
      </c>
      <c r="D31" s="131">
        <v>226</v>
      </c>
      <c r="E31" s="131">
        <v>286</v>
      </c>
      <c r="F31" s="131">
        <v>280</v>
      </c>
      <c r="G31" s="131">
        <v>281</v>
      </c>
      <c r="H31" s="131">
        <v>289</v>
      </c>
      <c r="I31" s="132"/>
      <c r="J31" s="133">
        <f t="shared" si="1"/>
        <v>105</v>
      </c>
      <c r="K31" s="104">
        <f t="shared" si="0"/>
        <v>0.57065217391304346</v>
      </c>
      <c r="L31" s="104">
        <f t="shared" si="2"/>
        <v>2.6194144838212634E-2</v>
      </c>
      <c r="M31" s="134">
        <v>4.5</v>
      </c>
      <c r="N31" s="134">
        <v>7.6</v>
      </c>
      <c r="O31" s="134">
        <v>7.4</v>
      </c>
      <c r="P31" s="134">
        <v>7.4</v>
      </c>
      <c r="Q31" s="134">
        <v>7.5</v>
      </c>
    </row>
    <row r="32" spans="1:17" ht="15" thickBot="1">
      <c r="A32" s="119" t="s">
        <v>149</v>
      </c>
      <c r="B32" s="130">
        <v>214</v>
      </c>
      <c r="C32" s="131">
        <v>212</v>
      </c>
      <c r="D32" s="131">
        <v>433</v>
      </c>
      <c r="E32" s="131">
        <v>377</v>
      </c>
      <c r="F32" s="131">
        <v>364</v>
      </c>
      <c r="G32" s="131">
        <v>366</v>
      </c>
      <c r="H32" s="131">
        <v>388</v>
      </c>
      <c r="I32" s="132"/>
      <c r="J32" s="133">
        <f t="shared" si="1"/>
        <v>174</v>
      </c>
      <c r="K32" s="104">
        <f t="shared" si="0"/>
        <v>0.81308411214953269</v>
      </c>
      <c r="L32" s="104">
        <f t="shared" si="2"/>
        <v>3.5167225595939454E-2</v>
      </c>
      <c r="M32" s="134">
        <v>4.7</v>
      </c>
      <c r="N32" s="134">
        <v>8.3000000000000007</v>
      </c>
      <c r="O32" s="134">
        <v>8</v>
      </c>
      <c r="P32" s="134">
        <v>8</v>
      </c>
      <c r="Q32" s="134">
        <v>8.4</v>
      </c>
    </row>
    <row r="33" spans="1:17" ht="15" thickBot="1">
      <c r="A33" s="119" t="s">
        <v>150</v>
      </c>
      <c r="B33" s="130">
        <v>121</v>
      </c>
      <c r="C33" s="131">
        <v>107</v>
      </c>
      <c r="D33" s="131">
        <v>181</v>
      </c>
      <c r="E33" s="131">
        <v>206</v>
      </c>
      <c r="F33" s="131">
        <v>190</v>
      </c>
      <c r="G33" s="131">
        <v>194</v>
      </c>
      <c r="H33" s="131">
        <v>258</v>
      </c>
      <c r="I33" s="132"/>
      <c r="J33" s="133">
        <f t="shared" si="1"/>
        <v>137</v>
      </c>
      <c r="K33" s="104">
        <f t="shared" si="0"/>
        <v>1.1322314049586777</v>
      </c>
      <c r="L33" s="104">
        <f t="shared" si="2"/>
        <v>2.3384392277712319E-2</v>
      </c>
      <c r="M33" s="134">
        <v>4.2</v>
      </c>
      <c r="N33" s="134">
        <v>6.7</v>
      </c>
      <c r="O33" s="134">
        <v>6.2</v>
      </c>
      <c r="P33" s="134">
        <v>6.3</v>
      </c>
      <c r="Q33" s="134">
        <v>8.1999999999999993</v>
      </c>
    </row>
    <row r="34" spans="1:17" ht="15" thickBot="1">
      <c r="A34" s="119" t="s">
        <v>151</v>
      </c>
      <c r="B34" s="130">
        <v>54</v>
      </c>
      <c r="C34" s="131">
        <v>60</v>
      </c>
      <c r="D34" s="131">
        <v>83</v>
      </c>
      <c r="E34" s="131">
        <v>84</v>
      </c>
      <c r="F34" s="131">
        <v>87</v>
      </c>
      <c r="G34" s="131">
        <v>84</v>
      </c>
      <c r="H34" s="131">
        <v>93</v>
      </c>
      <c r="I34" s="132"/>
      <c r="J34" s="133">
        <f t="shared" si="1"/>
        <v>39</v>
      </c>
      <c r="K34" s="104">
        <f t="shared" si="0"/>
        <v>0.72222222222222221</v>
      </c>
      <c r="L34" s="104">
        <f t="shared" si="2"/>
        <v>8.4292576815009519E-3</v>
      </c>
      <c r="M34" s="134">
        <v>5.0999999999999996</v>
      </c>
      <c r="N34" s="134">
        <v>6.9</v>
      </c>
      <c r="O34" s="134">
        <v>7.1</v>
      </c>
      <c r="P34" s="134">
        <v>6.9</v>
      </c>
      <c r="Q34" s="134">
        <v>7.5</v>
      </c>
    </row>
    <row r="35" spans="1:17" ht="15" thickBot="1">
      <c r="A35" s="119" t="s">
        <v>152</v>
      </c>
      <c r="B35" s="130">
        <v>125</v>
      </c>
      <c r="C35" s="131">
        <v>110</v>
      </c>
      <c r="D35" s="131">
        <v>168</v>
      </c>
      <c r="E35" s="131">
        <v>201</v>
      </c>
      <c r="F35" s="131">
        <v>211</v>
      </c>
      <c r="G35" s="131">
        <v>205</v>
      </c>
      <c r="H35" s="131">
        <v>235</v>
      </c>
      <c r="I35" s="132"/>
      <c r="J35" s="133">
        <f t="shared" si="1"/>
        <v>110</v>
      </c>
      <c r="K35" s="104">
        <f t="shared" si="0"/>
        <v>0.88</v>
      </c>
      <c r="L35" s="104">
        <f t="shared" si="2"/>
        <v>2.1299737152179823E-2</v>
      </c>
      <c r="M35" s="134">
        <v>4.4000000000000004</v>
      </c>
      <c r="N35" s="134">
        <v>6.6</v>
      </c>
      <c r="O35" s="134">
        <v>6.9</v>
      </c>
      <c r="P35" s="134">
        <v>6.7</v>
      </c>
      <c r="Q35" s="134">
        <v>7.6</v>
      </c>
    </row>
    <row r="36" spans="1:17" ht="15" thickBot="1">
      <c r="A36" s="119" t="s">
        <v>153</v>
      </c>
      <c r="B36" s="130">
        <v>27</v>
      </c>
      <c r="C36" s="131">
        <v>26</v>
      </c>
      <c r="D36" s="131">
        <v>37</v>
      </c>
      <c r="E36" s="131">
        <v>40</v>
      </c>
      <c r="F36" s="131">
        <v>39</v>
      </c>
      <c r="G36" s="131">
        <v>38</v>
      </c>
      <c r="H36" s="131">
        <v>42</v>
      </c>
      <c r="I36" s="132"/>
      <c r="J36" s="133">
        <f t="shared" si="1"/>
        <v>15</v>
      </c>
      <c r="K36" s="104">
        <f t="shared" si="0"/>
        <v>0.55555555555555558</v>
      </c>
      <c r="L36" s="104">
        <f t="shared" si="2"/>
        <v>3.8067615335810748E-3</v>
      </c>
      <c r="M36" s="134">
        <v>5.2</v>
      </c>
      <c r="N36" s="134">
        <v>7.6</v>
      </c>
      <c r="O36" s="134">
        <v>7.5</v>
      </c>
      <c r="P36" s="134">
        <v>7.3</v>
      </c>
      <c r="Q36" s="134">
        <v>8</v>
      </c>
    </row>
    <row r="37" spans="1:17" ht="15" thickBot="1">
      <c r="A37" s="119" t="s">
        <v>154</v>
      </c>
      <c r="B37" s="130">
        <v>49</v>
      </c>
      <c r="C37" s="131">
        <v>46</v>
      </c>
      <c r="D37" s="131">
        <v>59</v>
      </c>
      <c r="E37" s="131">
        <v>70</v>
      </c>
      <c r="F37" s="131">
        <v>67</v>
      </c>
      <c r="G37" s="131">
        <v>71</v>
      </c>
      <c r="H37" s="131">
        <v>72</v>
      </c>
      <c r="I37" s="132"/>
      <c r="J37" s="133">
        <f t="shared" si="1"/>
        <v>23</v>
      </c>
      <c r="K37" s="104">
        <f t="shared" si="0"/>
        <v>0.46938775510204084</v>
      </c>
      <c r="L37" s="104">
        <f t="shared" si="2"/>
        <v>6.5258769147104141E-3</v>
      </c>
      <c r="M37" s="134">
        <v>4.5</v>
      </c>
      <c r="N37" s="134">
        <v>6.5</v>
      </c>
      <c r="O37" s="134">
        <v>6.2</v>
      </c>
      <c r="P37" s="134">
        <v>6.5</v>
      </c>
      <c r="Q37" s="134">
        <v>6.6</v>
      </c>
    </row>
    <row r="38" spans="1:17" ht="15" thickBot="1">
      <c r="A38" s="119" t="s">
        <v>155</v>
      </c>
      <c r="B38" s="130">
        <v>61</v>
      </c>
      <c r="C38" s="131">
        <v>73</v>
      </c>
      <c r="D38" s="131">
        <v>158</v>
      </c>
      <c r="E38" s="131">
        <v>156</v>
      </c>
      <c r="F38" s="131">
        <v>119</v>
      </c>
      <c r="G38" s="131">
        <v>109</v>
      </c>
      <c r="H38" s="131">
        <v>109</v>
      </c>
      <c r="I38" s="132"/>
      <c r="J38" s="133">
        <f t="shared" si="1"/>
        <v>48</v>
      </c>
      <c r="K38" s="104">
        <f t="shared" si="0"/>
        <v>0.78688524590163933</v>
      </c>
      <c r="L38" s="104">
        <f t="shared" si="2"/>
        <v>9.8794525514365999E-3</v>
      </c>
      <c r="M38" s="134">
        <v>5.7</v>
      </c>
      <c r="N38" s="134">
        <v>10.4</v>
      </c>
      <c r="O38" s="134">
        <v>8.1</v>
      </c>
      <c r="P38" s="134">
        <v>7.5</v>
      </c>
      <c r="Q38" s="134">
        <v>7.4</v>
      </c>
    </row>
    <row r="39" spans="1:17" ht="15" thickBot="1">
      <c r="A39" s="119" t="s">
        <v>156</v>
      </c>
      <c r="B39" s="130">
        <v>37</v>
      </c>
      <c r="C39" s="131">
        <v>31</v>
      </c>
      <c r="D39" s="131">
        <v>56</v>
      </c>
      <c r="E39" s="131">
        <v>60</v>
      </c>
      <c r="F39" s="131">
        <v>56</v>
      </c>
      <c r="G39" s="131">
        <v>54</v>
      </c>
      <c r="H39" s="131">
        <v>50</v>
      </c>
      <c r="I39" s="132"/>
      <c r="J39" s="133">
        <f t="shared" si="1"/>
        <v>13</v>
      </c>
      <c r="K39" s="104">
        <f t="shared" si="0"/>
        <v>0.35135135135135137</v>
      </c>
      <c r="L39" s="104">
        <f t="shared" si="2"/>
        <v>4.5318589685488988E-3</v>
      </c>
      <c r="M39" s="134">
        <v>4.9000000000000004</v>
      </c>
      <c r="N39" s="134">
        <v>8.3000000000000007</v>
      </c>
      <c r="O39" s="134">
        <v>7.8</v>
      </c>
      <c r="P39" s="134">
        <v>7.5</v>
      </c>
      <c r="Q39" s="134">
        <v>7</v>
      </c>
    </row>
    <row r="40" spans="1:17" ht="15" thickBot="1">
      <c r="A40" s="119" t="s">
        <v>157</v>
      </c>
      <c r="B40" s="130">
        <v>195</v>
      </c>
      <c r="C40" s="131">
        <v>198</v>
      </c>
      <c r="D40" s="131">
        <v>284</v>
      </c>
      <c r="E40" s="131">
        <v>323</v>
      </c>
      <c r="F40" s="131">
        <v>306</v>
      </c>
      <c r="G40" s="131">
        <v>294</v>
      </c>
      <c r="H40" s="131">
        <v>310</v>
      </c>
      <c r="I40" s="132"/>
      <c r="J40" s="133">
        <f t="shared" si="1"/>
        <v>115</v>
      </c>
      <c r="K40" s="104">
        <f t="shared" si="0"/>
        <v>0.58974358974358976</v>
      </c>
      <c r="L40" s="104">
        <f t="shared" si="2"/>
        <v>2.8097525605003171E-2</v>
      </c>
      <c r="M40" s="134">
        <v>5.3</v>
      </c>
      <c r="N40" s="134">
        <v>7.5</v>
      </c>
      <c r="O40" s="134">
        <v>7.1</v>
      </c>
      <c r="P40" s="134">
        <v>6.8</v>
      </c>
      <c r="Q40" s="134">
        <v>7.2</v>
      </c>
    </row>
    <row r="41" spans="1:17" ht="15" thickBot="1">
      <c r="A41" s="119" t="s">
        <v>158</v>
      </c>
      <c r="B41" s="130">
        <v>41</v>
      </c>
      <c r="C41" s="131">
        <v>42</v>
      </c>
      <c r="D41" s="131">
        <v>57</v>
      </c>
      <c r="E41" s="131">
        <v>61</v>
      </c>
      <c r="F41" s="131">
        <v>64</v>
      </c>
      <c r="G41" s="131">
        <v>66</v>
      </c>
      <c r="H41" s="131">
        <v>66</v>
      </c>
      <c r="I41" s="132"/>
      <c r="J41" s="133">
        <f t="shared" si="1"/>
        <v>25</v>
      </c>
      <c r="K41" s="104">
        <f t="shared" si="0"/>
        <v>0.6097560975609756</v>
      </c>
      <c r="L41" s="104">
        <f t="shared" si="2"/>
        <v>5.9820538384845467E-3</v>
      </c>
      <c r="M41" s="134">
        <v>4.9000000000000004</v>
      </c>
      <c r="N41" s="134">
        <v>7</v>
      </c>
      <c r="O41" s="134">
        <v>7.3</v>
      </c>
      <c r="P41" s="134">
        <v>7.5</v>
      </c>
      <c r="Q41" s="134">
        <v>7.5</v>
      </c>
    </row>
    <row r="42" spans="1:17" ht="15" thickBot="1">
      <c r="A42" s="119" t="s">
        <v>159</v>
      </c>
      <c r="B42" s="130">
        <v>393</v>
      </c>
      <c r="C42" s="131">
        <v>326</v>
      </c>
      <c r="D42" s="131">
        <v>537</v>
      </c>
      <c r="E42" s="131">
        <v>693</v>
      </c>
      <c r="F42" s="131">
        <v>554</v>
      </c>
      <c r="G42" s="131">
        <v>553</v>
      </c>
      <c r="H42" s="131">
        <v>539</v>
      </c>
      <c r="I42" s="132"/>
      <c r="J42" s="133">
        <f t="shared" si="1"/>
        <v>146</v>
      </c>
      <c r="K42" s="104">
        <f t="shared" si="0"/>
        <v>0.37150127226463103</v>
      </c>
      <c r="L42" s="104">
        <f t="shared" si="2"/>
        <v>4.8853439680957129E-2</v>
      </c>
      <c r="M42" s="134">
        <v>3.7</v>
      </c>
      <c r="N42" s="134">
        <v>7.2</v>
      </c>
      <c r="O42" s="134">
        <v>5.8</v>
      </c>
      <c r="P42" s="134">
        <v>5.8</v>
      </c>
      <c r="Q42" s="134">
        <v>5.6</v>
      </c>
    </row>
    <row r="43" spans="1:17" ht="15" thickBot="1">
      <c r="A43" s="119" t="s">
        <v>160</v>
      </c>
      <c r="B43" s="130">
        <v>226</v>
      </c>
      <c r="C43" s="131">
        <v>228</v>
      </c>
      <c r="D43" s="131">
        <v>354</v>
      </c>
      <c r="E43" s="131">
        <v>354</v>
      </c>
      <c r="F43" s="131">
        <v>360</v>
      </c>
      <c r="G43" s="131">
        <v>329</v>
      </c>
      <c r="H43" s="131">
        <v>357</v>
      </c>
      <c r="I43" s="132"/>
      <c r="J43" s="133">
        <f t="shared" si="1"/>
        <v>131</v>
      </c>
      <c r="K43" s="104">
        <f t="shared" si="0"/>
        <v>0.57964601769911506</v>
      </c>
      <c r="L43" s="104">
        <f t="shared" si="2"/>
        <v>3.2357473035439135E-2</v>
      </c>
      <c r="M43" s="134">
        <v>5.3</v>
      </c>
      <c r="N43" s="134">
        <v>7.2</v>
      </c>
      <c r="O43" s="134">
        <v>7.4</v>
      </c>
      <c r="P43" s="134">
        <v>6.8</v>
      </c>
      <c r="Q43" s="134">
        <v>7.3</v>
      </c>
    </row>
    <row r="44" spans="1:17" ht="15" thickBot="1">
      <c r="A44" s="119" t="s">
        <v>161</v>
      </c>
      <c r="B44" s="130">
        <v>23</v>
      </c>
      <c r="C44" s="131">
        <v>18</v>
      </c>
      <c r="D44" s="131">
        <v>26</v>
      </c>
      <c r="E44" s="131">
        <v>27</v>
      </c>
      <c r="F44" s="131">
        <v>29</v>
      </c>
      <c r="G44" s="131">
        <v>32</v>
      </c>
      <c r="H44" s="131">
        <v>32</v>
      </c>
      <c r="I44" s="132"/>
      <c r="J44" s="133">
        <f t="shared" si="1"/>
        <v>9</v>
      </c>
      <c r="K44" s="104">
        <f t="shared" si="0"/>
        <v>0.39130434782608697</v>
      </c>
      <c r="L44" s="104">
        <f t="shared" si="2"/>
        <v>2.9003897398712951E-3</v>
      </c>
      <c r="M44" s="134">
        <v>4.4000000000000004</v>
      </c>
      <c r="N44" s="134">
        <v>6.1</v>
      </c>
      <c r="O44" s="134">
        <v>6.5</v>
      </c>
      <c r="P44" s="134">
        <v>7.1</v>
      </c>
      <c r="Q44" s="134">
        <v>7.1</v>
      </c>
    </row>
    <row r="45" spans="1:17" ht="15" thickBot="1">
      <c r="A45" s="119" t="s">
        <v>162</v>
      </c>
      <c r="B45" s="130">
        <v>260</v>
      </c>
      <c r="C45" s="131">
        <v>247</v>
      </c>
      <c r="D45" s="131">
        <v>332</v>
      </c>
      <c r="E45" s="131">
        <v>409</v>
      </c>
      <c r="F45" s="131">
        <v>343</v>
      </c>
      <c r="G45" s="131">
        <v>378</v>
      </c>
      <c r="H45" s="131">
        <v>381</v>
      </c>
      <c r="I45" s="132"/>
      <c r="J45" s="133">
        <f t="shared" si="1"/>
        <v>121</v>
      </c>
      <c r="K45" s="104">
        <f t="shared" si="0"/>
        <v>0.4653846153846154</v>
      </c>
      <c r="L45" s="104">
        <f t="shared" si="2"/>
        <v>3.4532765340342608E-2</v>
      </c>
      <c r="M45" s="134">
        <v>4.5999999999999996</v>
      </c>
      <c r="N45" s="134">
        <v>7.1</v>
      </c>
      <c r="O45" s="134">
        <v>6</v>
      </c>
      <c r="P45" s="134">
        <v>6.6</v>
      </c>
      <c r="Q45" s="134">
        <v>6.6</v>
      </c>
    </row>
    <row r="46" spans="1:17" ht="15" thickBot="1">
      <c r="A46" s="119" t="s">
        <v>163</v>
      </c>
      <c r="B46" s="130">
        <v>81</v>
      </c>
      <c r="C46" s="131">
        <v>73</v>
      </c>
      <c r="D46" s="131">
        <v>115</v>
      </c>
      <c r="E46" s="131">
        <v>108</v>
      </c>
      <c r="F46" s="131">
        <v>101</v>
      </c>
      <c r="G46" s="131">
        <v>123</v>
      </c>
      <c r="H46" s="131">
        <v>127</v>
      </c>
      <c r="I46" s="132"/>
      <c r="J46" s="133">
        <f t="shared" si="1"/>
        <v>46</v>
      </c>
      <c r="K46" s="104">
        <f t="shared" si="0"/>
        <v>0.5679012345679012</v>
      </c>
      <c r="L46" s="104">
        <f t="shared" si="2"/>
        <v>1.1510921780114203E-2</v>
      </c>
      <c r="M46" s="134">
        <v>5</v>
      </c>
      <c r="N46" s="134">
        <v>6.2</v>
      </c>
      <c r="O46" s="134">
        <v>5.8</v>
      </c>
      <c r="P46" s="134">
        <v>6.9</v>
      </c>
      <c r="Q46" s="134">
        <v>7.1</v>
      </c>
    </row>
    <row r="47" spans="1:17" ht="15" thickBot="1">
      <c r="A47" s="119" t="s">
        <v>164</v>
      </c>
      <c r="B47" s="130">
        <v>114</v>
      </c>
      <c r="C47" s="131">
        <v>99</v>
      </c>
      <c r="D47" s="131">
        <v>137</v>
      </c>
      <c r="E47" s="131">
        <v>178</v>
      </c>
      <c r="F47" s="131">
        <v>152</v>
      </c>
      <c r="G47" s="131">
        <v>142</v>
      </c>
      <c r="H47" s="131">
        <v>141</v>
      </c>
      <c r="I47" s="132"/>
      <c r="J47" s="133">
        <f t="shared" si="1"/>
        <v>27</v>
      </c>
      <c r="K47" s="104">
        <f t="shared" si="0"/>
        <v>0.23684210526315788</v>
      </c>
      <c r="L47" s="104">
        <f t="shared" si="2"/>
        <v>1.2779842291307894E-2</v>
      </c>
      <c r="M47" s="134">
        <v>5</v>
      </c>
      <c r="N47" s="134">
        <v>8.6999999999999993</v>
      </c>
      <c r="O47" s="134">
        <v>7.5</v>
      </c>
      <c r="P47" s="134">
        <v>7</v>
      </c>
      <c r="Q47" s="134">
        <v>7</v>
      </c>
    </row>
    <row r="48" spans="1:17" ht="15" thickBot="1">
      <c r="A48" s="119" t="s">
        <v>165</v>
      </c>
      <c r="B48" s="130">
        <v>262</v>
      </c>
      <c r="C48" s="131">
        <v>260</v>
      </c>
      <c r="D48" s="131">
        <v>427</v>
      </c>
      <c r="E48" s="131">
        <v>448</v>
      </c>
      <c r="F48" s="131">
        <v>427</v>
      </c>
      <c r="G48" s="131">
        <v>412</v>
      </c>
      <c r="H48" s="131">
        <v>392</v>
      </c>
      <c r="I48" s="132"/>
      <c r="J48" s="133">
        <f t="shared" si="1"/>
        <v>130</v>
      </c>
      <c r="K48" s="104">
        <f t="shared" si="0"/>
        <v>0.49618320610687022</v>
      </c>
      <c r="L48" s="104">
        <f t="shared" si="2"/>
        <v>3.5529774313423364E-2</v>
      </c>
      <c r="M48" s="134">
        <v>4.9000000000000004</v>
      </c>
      <c r="N48" s="134">
        <v>7.2</v>
      </c>
      <c r="O48" s="134">
        <v>6.9</v>
      </c>
      <c r="P48" s="134">
        <v>6.7</v>
      </c>
      <c r="Q48" s="134">
        <v>6.4</v>
      </c>
    </row>
    <row r="49" spans="1:17" ht="15" thickBot="1">
      <c r="A49" s="119" t="s">
        <v>166</v>
      </c>
      <c r="B49" s="130">
        <v>23</v>
      </c>
      <c r="C49" s="131">
        <v>20</v>
      </c>
      <c r="D49" s="131">
        <v>46</v>
      </c>
      <c r="E49" s="131">
        <v>38</v>
      </c>
      <c r="F49" s="131">
        <v>37</v>
      </c>
      <c r="G49" s="131">
        <v>38</v>
      </c>
      <c r="H49" s="131">
        <v>39</v>
      </c>
      <c r="I49" s="132"/>
      <c r="J49" s="133">
        <f t="shared" si="1"/>
        <v>16</v>
      </c>
      <c r="K49" s="104">
        <f t="shared" si="0"/>
        <v>0.69565217391304346</v>
      </c>
      <c r="L49" s="104">
        <f t="shared" si="2"/>
        <v>3.5348499954681411E-3</v>
      </c>
      <c r="M49" s="134">
        <v>5.3</v>
      </c>
      <c r="N49" s="134">
        <v>7.4</v>
      </c>
      <c r="O49" s="134">
        <v>7.2</v>
      </c>
      <c r="P49" s="134">
        <v>7.3</v>
      </c>
      <c r="Q49" s="134">
        <v>7.5</v>
      </c>
    </row>
    <row r="50" spans="1:17" ht="15" thickBot="1">
      <c r="A50" s="119" t="s">
        <v>167</v>
      </c>
      <c r="B50" s="130">
        <v>105</v>
      </c>
      <c r="C50" s="131">
        <v>123</v>
      </c>
      <c r="D50" s="131">
        <v>163</v>
      </c>
      <c r="E50" s="131">
        <v>180</v>
      </c>
      <c r="F50" s="131">
        <v>181</v>
      </c>
      <c r="G50" s="131">
        <v>182</v>
      </c>
      <c r="H50" s="131">
        <v>186</v>
      </c>
      <c r="I50" s="132"/>
      <c r="J50" s="133">
        <f t="shared" si="1"/>
        <v>81</v>
      </c>
      <c r="K50" s="104">
        <f t="shared" si="0"/>
        <v>0.77142857142857146</v>
      </c>
      <c r="L50" s="104">
        <f t="shared" si="2"/>
        <v>1.6858515363001904E-2</v>
      </c>
      <c r="M50" s="134">
        <v>5.6</v>
      </c>
      <c r="N50" s="134">
        <v>7.8</v>
      </c>
      <c r="O50" s="134">
        <v>7.8</v>
      </c>
      <c r="P50" s="134">
        <v>7.8</v>
      </c>
      <c r="Q50" s="134">
        <v>7.9</v>
      </c>
    </row>
    <row r="51" spans="1:17" ht="15" thickBot="1">
      <c r="A51" s="119" t="s">
        <v>168</v>
      </c>
      <c r="B51" s="130">
        <v>21</v>
      </c>
      <c r="C51" s="131">
        <v>22</v>
      </c>
      <c r="D51" s="131">
        <v>23</v>
      </c>
      <c r="E51" s="131">
        <v>30</v>
      </c>
      <c r="F51" s="131">
        <v>27</v>
      </c>
      <c r="G51" s="131">
        <v>34</v>
      </c>
      <c r="H51" s="131">
        <v>36</v>
      </c>
      <c r="I51" s="132"/>
      <c r="J51" s="133">
        <f t="shared" si="1"/>
        <v>15</v>
      </c>
      <c r="K51" s="104">
        <f t="shared" si="0"/>
        <v>0.7142857142857143</v>
      </c>
      <c r="L51" s="104">
        <f t="shared" si="2"/>
        <v>3.262938457355207E-3</v>
      </c>
      <c r="M51" s="134">
        <v>5.0999999999999996</v>
      </c>
      <c r="N51" s="134">
        <v>6.4</v>
      </c>
      <c r="O51" s="134">
        <v>5.8</v>
      </c>
      <c r="P51" s="134">
        <v>7.2</v>
      </c>
      <c r="Q51" s="134">
        <v>7.6</v>
      </c>
    </row>
    <row r="52" spans="1:17" ht="15" thickBot="1">
      <c r="A52" s="119" t="s">
        <v>169</v>
      </c>
      <c r="B52" s="130">
        <v>161</v>
      </c>
      <c r="C52" s="131">
        <v>142</v>
      </c>
      <c r="D52" s="131">
        <v>206</v>
      </c>
      <c r="E52" s="131">
        <v>221</v>
      </c>
      <c r="F52" s="131">
        <v>227</v>
      </c>
      <c r="G52" s="131">
        <v>227</v>
      </c>
      <c r="H52" s="131">
        <v>248</v>
      </c>
      <c r="I52" s="132"/>
      <c r="J52" s="133">
        <f t="shared" si="1"/>
        <v>87</v>
      </c>
      <c r="K52" s="104">
        <f t="shared" si="0"/>
        <v>0.54037267080745344</v>
      </c>
      <c r="L52" s="104">
        <f t="shared" si="2"/>
        <v>2.2478020484002537E-2</v>
      </c>
      <c r="M52" s="134">
        <v>4.5999999999999996</v>
      </c>
      <c r="N52" s="134">
        <v>6.7</v>
      </c>
      <c r="O52" s="134">
        <v>6.8</v>
      </c>
      <c r="P52" s="134">
        <v>6.8</v>
      </c>
      <c r="Q52" s="134">
        <v>7.4</v>
      </c>
    </row>
    <row r="53" spans="1:17" ht="15" thickBot="1">
      <c r="A53" s="119" t="s">
        <v>170</v>
      </c>
      <c r="B53" s="130">
        <v>534</v>
      </c>
      <c r="C53" s="131">
        <v>609</v>
      </c>
      <c r="D53" s="131">
        <v>902</v>
      </c>
      <c r="E53" s="131">
        <v>928</v>
      </c>
      <c r="F53" s="131">
        <v>887</v>
      </c>
      <c r="G53" s="131">
        <v>837</v>
      </c>
      <c r="H53" s="131">
        <v>907</v>
      </c>
      <c r="I53" s="132"/>
      <c r="J53" s="133">
        <f t="shared" si="1"/>
        <v>373</v>
      </c>
      <c r="K53" s="104">
        <f t="shared" si="0"/>
        <v>0.69850187265917607</v>
      </c>
      <c r="L53" s="104">
        <f t="shared" si="2"/>
        <v>8.220792168947702E-2</v>
      </c>
      <c r="M53" s="134">
        <v>4.5</v>
      </c>
      <c r="N53" s="134">
        <v>6.8</v>
      </c>
      <c r="O53" s="134">
        <v>6.5</v>
      </c>
      <c r="P53" s="134">
        <v>6.1</v>
      </c>
      <c r="Q53" s="134">
        <v>6.6</v>
      </c>
    </row>
    <row r="54" spans="1:17" ht="15" thickBot="1">
      <c r="A54" s="119" t="s">
        <v>171</v>
      </c>
      <c r="B54" s="130">
        <v>77</v>
      </c>
      <c r="C54" s="131">
        <v>69</v>
      </c>
      <c r="D54" s="131">
        <v>105</v>
      </c>
      <c r="E54" s="131">
        <v>131</v>
      </c>
      <c r="F54" s="131">
        <v>120</v>
      </c>
      <c r="G54" s="131">
        <v>110</v>
      </c>
      <c r="H54" s="131">
        <v>117</v>
      </c>
      <c r="I54" s="132"/>
      <c r="J54" s="133">
        <f t="shared" si="1"/>
        <v>40</v>
      </c>
      <c r="K54" s="104">
        <f t="shared" si="0"/>
        <v>0.51948051948051943</v>
      </c>
      <c r="L54" s="104">
        <f t="shared" si="2"/>
        <v>1.0604549986404423E-2</v>
      </c>
      <c r="M54" s="134">
        <v>4.3</v>
      </c>
      <c r="N54" s="134">
        <v>7.5</v>
      </c>
      <c r="O54" s="134">
        <v>6.9</v>
      </c>
      <c r="P54" s="134">
        <v>6.4</v>
      </c>
      <c r="Q54" s="134">
        <v>6.7</v>
      </c>
    </row>
    <row r="55" spans="1:17" ht="15" thickBot="1">
      <c r="A55" s="119" t="s">
        <v>172</v>
      </c>
      <c r="B55" s="130">
        <v>16</v>
      </c>
      <c r="C55" s="131">
        <v>16</v>
      </c>
      <c r="D55" s="131">
        <v>23</v>
      </c>
      <c r="E55" s="131">
        <v>21</v>
      </c>
      <c r="F55" s="131">
        <v>24</v>
      </c>
      <c r="G55" s="131">
        <v>25</v>
      </c>
      <c r="H55" s="131">
        <v>23</v>
      </c>
      <c r="I55" s="132"/>
      <c r="J55" s="133">
        <f t="shared" si="1"/>
        <v>7</v>
      </c>
      <c r="K55" s="104">
        <f t="shared" si="0"/>
        <v>0.4375</v>
      </c>
      <c r="L55" s="104">
        <f t="shared" si="2"/>
        <v>2.0846551255324936E-3</v>
      </c>
      <c r="M55" s="134">
        <v>5</v>
      </c>
      <c r="N55" s="134">
        <v>6.5</v>
      </c>
      <c r="O55" s="134">
        <v>7.4</v>
      </c>
      <c r="P55" s="134">
        <v>7.8</v>
      </c>
      <c r="Q55" s="134">
        <v>7.2</v>
      </c>
    </row>
    <row r="56" spans="1:17" ht="15" thickBot="1">
      <c r="A56" s="119" t="s">
        <v>173</v>
      </c>
      <c r="B56" s="130">
        <v>217</v>
      </c>
      <c r="C56" s="131">
        <v>194</v>
      </c>
      <c r="D56" s="131">
        <v>271</v>
      </c>
      <c r="E56" s="131">
        <v>320</v>
      </c>
      <c r="F56" s="131">
        <v>303</v>
      </c>
      <c r="G56" s="131">
        <v>336</v>
      </c>
      <c r="H56" s="131">
        <v>308</v>
      </c>
      <c r="I56" s="132"/>
      <c r="J56" s="133">
        <f t="shared" si="1"/>
        <v>91</v>
      </c>
      <c r="K56" s="104">
        <f t="shared" si="0"/>
        <v>0.41935483870967744</v>
      </c>
      <c r="L56" s="104">
        <f t="shared" si="2"/>
        <v>2.7916251246261216E-2</v>
      </c>
      <c r="M56" s="134">
        <v>5.0999999999999996</v>
      </c>
      <c r="N56" s="134">
        <v>7.6</v>
      </c>
      <c r="O56" s="134">
        <v>7.2</v>
      </c>
      <c r="P56" s="134">
        <v>7.9</v>
      </c>
      <c r="Q56" s="134">
        <v>7.2</v>
      </c>
    </row>
    <row r="57" spans="1:17" ht="15" thickBot="1">
      <c r="A57" s="119" t="s">
        <v>174</v>
      </c>
      <c r="B57" s="130">
        <v>165</v>
      </c>
      <c r="C57" s="131">
        <v>125</v>
      </c>
      <c r="D57" s="131">
        <v>226</v>
      </c>
      <c r="E57" s="131">
        <v>231</v>
      </c>
      <c r="F57" s="131">
        <v>210</v>
      </c>
      <c r="G57" s="131">
        <v>224</v>
      </c>
      <c r="H57" s="131">
        <v>224</v>
      </c>
      <c r="I57" s="132"/>
      <c r="J57" s="133">
        <f t="shared" si="1"/>
        <v>59</v>
      </c>
      <c r="K57" s="104">
        <f t="shared" si="0"/>
        <v>0.3575757575757576</v>
      </c>
      <c r="L57" s="104">
        <f t="shared" si="2"/>
        <v>2.0302728179099068E-2</v>
      </c>
      <c r="M57" s="134">
        <v>3.9</v>
      </c>
      <c r="N57" s="134">
        <v>6.4</v>
      </c>
      <c r="O57" s="134">
        <v>5.8</v>
      </c>
      <c r="P57" s="134">
        <v>6.1</v>
      </c>
      <c r="Q57" s="134">
        <v>6.1</v>
      </c>
    </row>
    <row r="58" spans="1:17" ht="15" thickBot="1">
      <c r="A58" s="119" t="s">
        <v>175</v>
      </c>
      <c r="B58" s="130">
        <v>44</v>
      </c>
      <c r="C58" s="131">
        <v>45</v>
      </c>
      <c r="D58" s="131">
        <v>60</v>
      </c>
      <c r="E58" s="131">
        <v>69</v>
      </c>
      <c r="F58" s="131">
        <v>54</v>
      </c>
      <c r="G58" s="131">
        <v>60</v>
      </c>
      <c r="H58" s="131">
        <v>60</v>
      </c>
      <c r="I58" s="132"/>
      <c r="J58" s="133">
        <f t="shared" si="1"/>
        <v>16</v>
      </c>
      <c r="K58" s="104">
        <f t="shared" si="0"/>
        <v>0.36363636363636365</v>
      </c>
      <c r="L58" s="104">
        <f t="shared" si="2"/>
        <v>5.4382307622586785E-3</v>
      </c>
      <c r="M58" s="134">
        <v>6.5</v>
      </c>
      <c r="N58" s="134">
        <v>9.1</v>
      </c>
      <c r="O58" s="134">
        <v>7.2</v>
      </c>
      <c r="P58" s="134">
        <v>8</v>
      </c>
      <c r="Q58" s="134">
        <v>8</v>
      </c>
    </row>
    <row r="59" spans="1:17" ht="15" thickBot="1">
      <c r="A59" s="119" t="s">
        <v>176</v>
      </c>
      <c r="B59" s="130">
        <v>149</v>
      </c>
      <c r="C59" s="131">
        <v>128</v>
      </c>
      <c r="D59" s="131">
        <v>208</v>
      </c>
      <c r="E59" s="131">
        <v>230</v>
      </c>
      <c r="F59" s="131">
        <v>211</v>
      </c>
      <c r="G59" s="131">
        <v>219</v>
      </c>
      <c r="H59" s="131">
        <v>210</v>
      </c>
      <c r="I59" s="132"/>
      <c r="J59" s="133">
        <f t="shared" si="1"/>
        <v>61</v>
      </c>
      <c r="K59" s="104">
        <f t="shared" si="0"/>
        <v>0.40939597315436244</v>
      </c>
      <c r="L59" s="104">
        <f t="shared" si="2"/>
        <v>1.9033807667905373E-2</v>
      </c>
      <c r="M59" s="134">
        <v>4.2</v>
      </c>
      <c r="N59" s="134">
        <v>7.4</v>
      </c>
      <c r="O59" s="134">
        <v>6.8</v>
      </c>
      <c r="P59" s="134">
        <v>7.1</v>
      </c>
      <c r="Q59" s="134">
        <v>6.8</v>
      </c>
    </row>
    <row r="60" spans="1:17" ht="15" thickBot="1">
      <c r="A60" s="119" t="s">
        <v>177</v>
      </c>
      <c r="B60" s="130">
        <v>17</v>
      </c>
      <c r="C60" s="131">
        <v>14</v>
      </c>
      <c r="D60" s="131">
        <v>16</v>
      </c>
      <c r="E60" s="131">
        <v>24</v>
      </c>
      <c r="F60" s="131">
        <v>23</v>
      </c>
      <c r="G60" s="131">
        <v>20</v>
      </c>
      <c r="H60" s="131">
        <v>21</v>
      </c>
      <c r="I60" s="132"/>
      <c r="J60" s="133">
        <f t="shared" si="1"/>
        <v>4</v>
      </c>
      <c r="K60" s="104">
        <f t="shared" si="0"/>
        <v>0.23529411764705882</v>
      </c>
      <c r="L60" s="104">
        <f t="shared" ref="L60" si="3">G60/$G$64</f>
        <v>1.8857250612860645E-3</v>
      </c>
      <c r="M60" s="134">
        <v>5.2</v>
      </c>
      <c r="N60" s="134">
        <v>8.1</v>
      </c>
      <c r="O60" s="134">
        <v>7.8</v>
      </c>
      <c r="P60" s="134">
        <v>6.8</v>
      </c>
      <c r="Q60" s="134">
        <v>7.1</v>
      </c>
    </row>
    <row r="64" spans="1:17">
      <c r="A64" t="s">
        <v>233</v>
      </c>
      <c r="B64" s="98">
        <f>SUM(B10:B60)</f>
        <v>7011</v>
      </c>
      <c r="C64" s="98">
        <f t="shared" ref="C64:J64" si="4">SUM(C10:C60)</f>
        <v>6610</v>
      </c>
      <c r="D64" s="98">
        <f t="shared" si="4"/>
        <v>10184</v>
      </c>
      <c r="E64" s="98">
        <f t="shared" si="4"/>
        <v>11102</v>
      </c>
      <c r="F64" s="98">
        <f t="shared" si="4"/>
        <v>10632</v>
      </c>
      <c r="G64" s="98">
        <f t="shared" si="4"/>
        <v>10606</v>
      </c>
      <c r="H64" s="98">
        <v>11033</v>
      </c>
      <c r="I64" s="98"/>
      <c r="J64" s="98">
        <f t="shared" si="4"/>
        <v>4023</v>
      </c>
    </row>
    <row r="65" spans="1:11">
      <c r="H65" s="98"/>
    </row>
    <row r="66" spans="1:11" ht="15" thickBot="1"/>
    <row r="67" spans="1:11" ht="15" thickBot="1">
      <c r="A67" s="173" t="s">
        <v>76</v>
      </c>
      <c r="B67" s="176" t="s">
        <v>234</v>
      </c>
      <c r="C67" s="177"/>
      <c r="D67" s="177"/>
      <c r="E67" s="177"/>
      <c r="F67" s="178"/>
      <c r="G67" s="176" t="s">
        <v>235</v>
      </c>
      <c r="H67" s="177"/>
      <c r="I67" s="177"/>
      <c r="J67" s="177"/>
      <c r="K67" s="178"/>
    </row>
    <row r="68" spans="1:11">
      <c r="A68" s="174"/>
      <c r="B68" s="135" t="s">
        <v>236</v>
      </c>
      <c r="C68" s="135" t="s">
        <v>237</v>
      </c>
      <c r="D68" s="135" t="s">
        <v>238</v>
      </c>
      <c r="E68" s="135" t="s">
        <v>239</v>
      </c>
      <c r="F68" s="135" t="s">
        <v>236</v>
      </c>
      <c r="G68" s="135" t="s">
        <v>236</v>
      </c>
      <c r="H68" s="135" t="s">
        <v>237</v>
      </c>
      <c r="I68" s="135" t="s">
        <v>238</v>
      </c>
      <c r="J68" s="135" t="s">
        <v>239</v>
      </c>
      <c r="K68" s="135" t="s">
        <v>236</v>
      </c>
    </row>
    <row r="69" spans="1:11" ht="15" thickBot="1">
      <c r="A69" s="175"/>
      <c r="B69" s="136">
        <v>2020</v>
      </c>
      <c r="C69" s="136">
        <v>2021</v>
      </c>
      <c r="D69" s="136">
        <v>2021</v>
      </c>
      <c r="E69" s="136">
        <v>2021</v>
      </c>
      <c r="F69" s="137" t="s">
        <v>240</v>
      </c>
      <c r="G69" s="136">
        <v>2020</v>
      </c>
      <c r="H69" s="136">
        <v>2021</v>
      </c>
      <c r="I69" s="136">
        <v>2021</v>
      </c>
      <c r="J69" s="136">
        <v>2021</v>
      </c>
      <c r="K69" s="137" t="s">
        <v>240</v>
      </c>
    </row>
    <row r="70" spans="1:11" ht="15" thickBot="1">
      <c r="A70" s="45" t="s">
        <v>241</v>
      </c>
      <c r="B70" s="138">
        <v>6873</v>
      </c>
      <c r="C70" s="138">
        <v>11098</v>
      </c>
      <c r="D70" s="138">
        <v>10629</v>
      </c>
      <c r="E70" s="138">
        <v>10602</v>
      </c>
      <c r="F70" s="138">
        <v>11033</v>
      </c>
      <c r="G70" s="53">
        <v>4.5999999999999996</v>
      </c>
      <c r="H70" s="53">
        <v>7</v>
      </c>
      <c r="I70" s="53">
        <v>6.7</v>
      </c>
      <c r="J70" s="53">
        <v>6.7</v>
      </c>
      <c r="K70" s="53">
        <v>6.9</v>
      </c>
    </row>
    <row r="71" spans="1:11" ht="15" thickBot="1">
      <c r="A71" s="54"/>
      <c r="B71" s="167"/>
      <c r="C71" s="168"/>
      <c r="D71" s="168"/>
      <c r="E71" s="168"/>
      <c r="F71" s="168"/>
      <c r="G71" s="168"/>
      <c r="H71" s="168"/>
      <c r="I71" s="168"/>
      <c r="J71" s="168"/>
      <c r="K71" s="169"/>
    </row>
    <row r="72" spans="1:11" ht="15" thickBot="1">
      <c r="A72" s="45" t="s">
        <v>127</v>
      </c>
      <c r="B72" s="53">
        <v>108</v>
      </c>
      <c r="C72" s="53">
        <v>141</v>
      </c>
      <c r="D72" s="53">
        <v>146</v>
      </c>
      <c r="E72" s="53">
        <v>143</v>
      </c>
      <c r="F72" s="53">
        <v>159</v>
      </c>
      <c r="G72" s="53">
        <v>5.0999999999999996</v>
      </c>
      <c r="H72" s="53">
        <v>6.5</v>
      </c>
      <c r="I72" s="53">
        <v>6.7</v>
      </c>
      <c r="J72" s="53">
        <v>6.5</v>
      </c>
      <c r="K72" s="53">
        <v>7.2</v>
      </c>
    </row>
    <row r="73" spans="1:11" ht="15" thickBot="1">
      <c r="A73" s="54" t="s">
        <v>128</v>
      </c>
      <c r="B73" s="57">
        <v>21</v>
      </c>
      <c r="C73" s="57">
        <v>36</v>
      </c>
      <c r="D73" s="57">
        <v>30</v>
      </c>
      <c r="E73" s="57">
        <v>30</v>
      </c>
      <c r="F73" s="57">
        <v>28</v>
      </c>
      <c r="G73" s="57">
        <v>6.5</v>
      </c>
      <c r="H73" s="57">
        <v>10.6</v>
      </c>
      <c r="I73" s="57">
        <v>8.9</v>
      </c>
      <c r="J73" s="57">
        <v>8.9</v>
      </c>
      <c r="K73" s="57">
        <v>8.3000000000000007</v>
      </c>
    </row>
    <row r="74" spans="1:11" ht="15" thickBot="1">
      <c r="A74" s="45" t="s">
        <v>129</v>
      </c>
      <c r="B74" s="53">
        <v>161</v>
      </c>
      <c r="C74" s="53">
        <v>221</v>
      </c>
      <c r="D74" s="53">
        <v>242</v>
      </c>
      <c r="E74" s="53">
        <v>214</v>
      </c>
      <c r="F74" s="53">
        <v>221</v>
      </c>
      <c r="G74" s="53">
        <v>5.3</v>
      </c>
      <c r="H74" s="53">
        <v>6.9</v>
      </c>
      <c r="I74" s="53">
        <v>7.5</v>
      </c>
      <c r="J74" s="53">
        <v>6.7</v>
      </c>
      <c r="K74" s="53">
        <v>6.9</v>
      </c>
    </row>
    <row r="75" spans="1:11" ht="15" thickBot="1">
      <c r="A75" s="54" t="s">
        <v>130</v>
      </c>
      <c r="B75" s="57">
        <v>58</v>
      </c>
      <c r="C75" s="57">
        <v>89</v>
      </c>
      <c r="D75" s="57">
        <v>98</v>
      </c>
      <c r="E75" s="57">
        <v>95</v>
      </c>
      <c r="F75" s="57">
        <v>95</v>
      </c>
      <c r="G75" s="57">
        <v>4.4000000000000004</v>
      </c>
      <c r="H75" s="57">
        <v>6.5</v>
      </c>
      <c r="I75" s="57">
        <v>7.2</v>
      </c>
      <c r="J75" s="57">
        <v>7</v>
      </c>
      <c r="K75" s="57">
        <v>6.9</v>
      </c>
    </row>
    <row r="76" spans="1:11" ht="15" thickBot="1">
      <c r="A76" s="45" t="s">
        <v>131</v>
      </c>
      <c r="B76" s="53">
        <v>703</v>
      </c>
      <c r="C76" s="138">
        <v>1054</v>
      </c>
      <c r="D76" s="138">
        <v>1123</v>
      </c>
      <c r="E76" s="138">
        <v>1157</v>
      </c>
      <c r="F76" s="138">
        <v>1153</v>
      </c>
      <c r="G76" s="53">
        <v>4.2</v>
      </c>
      <c r="H76" s="53">
        <v>6</v>
      </c>
      <c r="I76" s="53">
        <v>6.3</v>
      </c>
      <c r="J76" s="53">
        <v>6.5</v>
      </c>
      <c r="K76" s="53">
        <v>6.4</v>
      </c>
    </row>
    <row r="77" spans="1:11" ht="15" thickBot="1">
      <c r="A77" s="54" t="s">
        <v>132</v>
      </c>
      <c r="B77" s="57">
        <v>113</v>
      </c>
      <c r="C77" s="57">
        <v>228</v>
      </c>
      <c r="D77" s="57">
        <v>210</v>
      </c>
      <c r="E77" s="57">
        <v>192</v>
      </c>
      <c r="F77" s="57">
        <v>207</v>
      </c>
      <c r="G77" s="57">
        <v>4.0999999999999996</v>
      </c>
      <c r="H77" s="57">
        <v>7.7</v>
      </c>
      <c r="I77" s="57">
        <v>7.1</v>
      </c>
      <c r="J77" s="57">
        <v>6.5</v>
      </c>
      <c r="K77" s="57">
        <v>7</v>
      </c>
    </row>
    <row r="78" spans="1:11" ht="15" thickBot="1">
      <c r="A78" s="45" t="s">
        <v>133</v>
      </c>
      <c r="B78" s="53">
        <v>65</v>
      </c>
      <c r="C78" s="53">
        <v>106</v>
      </c>
      <c r="D78" s="53">
        <v>103</v>
      </c>
      <c r="E78" s="53">
        <v>100</v>
      </c>
      <c r="F78" s="53">
        <v>103</v>
      </c>
      <c r="G78" s="53">
        <v>4</v>
      </c>
      <c r="H78" s="53">
        <v>6.2</v>
      </c>
      <c r="I78" s="53">
        <v>6</v>
      </c>
      <c r="J78" s="53">
        <v>5.8</v>
      </c>
      <c r="K78" s="53">
        <v>6</v>
      </c>
    </row>
    <row r="79" spans="1:11" ht="15" thickBot="1">
      <c r="A79" s="54" t="s">
        <v>230</v>
      </c>
      <c r="B79" s="57">
        <v>23</v>
      </c>
      <c r="C79" s="57">
        <v>35</v>
      </c>
      <c r="D79" s="57">
        <v>33</v>
      </c>
      <c r="E79" s="57">
        <v>31</v>
      </c>
      <c r="F79" s="57">
        <v>33</v>
      </c>
      <c r="G79" s="57">
        <v>4.9000000000000004</v>
      </c>
      <c r="H79" s="57">
        <v>7.2</v>
      </c>
      <c r="I79" s="57">
        <v>6.8</v>
      </c>
      <c r="J79" s="57">
        <v>6.4</v>
      </c>
      <c r="K79" s="57">
        <v>6.8</v>
      </c>
    </row>
    <row r="80" spans="1:11" ht="15" thickBot="1">
      <c r="A80" s="45" t="s">
        <v>231</v>
      </c>
      <c r="B80" s="53">
        <v>29</v>
      </c>
      <c r="C80" s="53">
        <v>46</v>
      </c>
      <c r="D80" s="53">
        <v>39</v>
      </c>
      <c r="E80" s="53">
        <v>39</v>
      </c>
      <c r="F80" s="53">
        <v>41</v>
      </c>
      <c r="G80" s="53">
        <v>3.8</v>
      </c>
      <c r="H80" s="53">
        <v>5.8</v>
      </c>
      <c r="I80" s="53">
        <v>4.9000000000000004</v>
      </c>
      <c r="J80" s="53">
        <v>4.9000000000000004</v>
      </c>
      <c r="K80" s="53">
        <v>5.0999999999999996</v>
      </c>
    </row>
    <row r="81" spans="1:11" ht="15" thickBot="1">
      <c r="A81" s="54" t="s">
        <v>136</v>
      </c>
      <c r="B81" s="57">
        <v>402</v>
      </c>
      <c r="C81" s="57">
        <v>715</v>
      </c>
      <c r="D81" s="57">
        <v>685</v>
      </c>
      <c r="E81" s="57">
        <v>656</v>
      </c>
      <c r="F81" s="57">
        <v>730</v>
      </c>
      <c r="G81" s="57">
        <v>4.5</v>
      </c>
      <c r="H81" s="57">
        <v>7.5</v>
      </c>
      <c r="I81" s="57">
        <v>7.2</v>
      </c>
      <c r="J81" s="57">
        <v>6.9</v>
      </c>
      <c r="K81" s="57">
        <v>7.6</v>
      </c>
    </row>
    <row r="82" spans="1:11" ht="15" thickBot="1">
      <c r="A82" s="45" t="s">
        <v>137</v>
      </c>
      <c r="B82" s="53">
        <v>251</v>
      </c>
      <c r="C82" s="53">
        <v>383</v>
      </c>
      <c r="D82" s="53">
        <v>416</v>
      </c>
      <c r="E82" s="53">
        <v>417</v>
      </c>
      <c r="F82" s="53">
        <v>432</v>
      </c>
      <c r="G82" s="53">
        <v>5.4</v>
      </c>
      <c r="H82" s="53">
        <v>7.7</v>
      </c>
      <c r="I82" s="53">
        <v>8.4</v>
      </c>
      <c r="J82" s="53">
        <v>8.3000000000000007</v>
      </c>
      <c r="K82" s="53">
        <v>8.6</v>
      </c>
    </row>
    <row r="83" spans="1:11" ht="15" thickBot="1">
      <c r="A83" s="54" t="s">
        <v>232</v>
      </c>
      <c r="B83" s="57">
        <v>30</v>
      </c>
      <c r="C83" s="57">
        <v>46</v>
      </c>
      <c r="D83" s="57">
        <v>33</v>
      </c>
      <c r="E83" s="57">
        <v>27</v>
      </c>
      <c r="F83" s="57">
        <v>50</v>
      </c>
      <c r="G83" s="57">
        <v>5.4</v>
      </c>
      <c r="H83" s="57">
        <v>7.3</v>
      </c>
      <c r="I83" s="57">
        <v>5.4</v>
      </c>
      <c r="J83" s="57">
        <v>4.5</v>
      </c>
      <c r="K83" s="57">
        <v>8</v>
      </c>
    </row>
    <row r="84" spans="1:11" ht="15" thickBot="1">
      <c r="A84" s="45" t="s">
        <v>139</v>
      </c>
      <c r="B84" s="53">
        <v>39</v>
      </c>
      <c r="C84" s="53">
        <v>67</v>
      </c>
      <c r="D84" s="53">
        <v>59</v>
      </c>
      <c r="E84" s="53">
        <v>54</v>
      </c>
      <c r="F84" s="53">
        <v>58</v>
      </c>
      <c r="G84" s="53">
        <v>4.8</v>
      </c>
      <c r="H84" s="53">
        <v>7.8</v>
      </c>
      <c r="I84" s="53">
        <v>7</v>
      </c>
      <c r="J84" s="53">
        <v>6.4</v>
      </c>
      <c r="K84" s="53">
        <v>6.9</v>
      </c>
    </row>
    <row r="85" spans="1:11" ht="15" thickBot="1">
      <c r="A85" s="54" t="s">
        <v>140</v>
      </c>
      <c r="B85" s="57">
        <v>252</v>
      </c>
      <c r="C85" s="57">
        <v>429</v>
      </c>
      <c r="D85" s="57">
        <v>387</v>
      </c>
      <c r="E85" s="57">
        <v>436</v>
      </c>
      <c r="F85" s="57">
        <v>422</v>
      </c>
      <c r="G85" s="57">
        <v>4.3</v>
      </c>
      <c r="H85" s="57">
        <v>6.9</v>
      </c>
      <c r="I85" s="57">
        <v>6.3</v>
      </c>
      <c r="J85" s="57">
        <v>7</v>
      </c>
      <c r="K85" s="57">
        <v>6.7</v>
      </c>
    </row>
    <row r="86" spans="1:11" ht="15" thickBot="1">
      <c r="A86" s="45" t="s">
        <v>141</v>
      </c>
      <c r="B86" s="53">
        <v>153</v>
      </c>
      <c r="C86" s="53">
        <v>227</v>
      </c>
      <c r="D86" s="53">
        <v>230</v>
      </c>
      <c r="E86" s="53">
        <v>230</v>
      </c>
      <c r="F86" s="53">
        <v>243</v>
      </c>
      <c r="G86" s="53">
        <v>4.8</v>
      </c>
      <c r="H86" s="53">
        <v>6.9</v>
      </c>
      <c r="I86" s="53">
        <v>7</v>
      </c>
      <c r="J86" s="53">
        <v>7</v>
      </c>
      <c r="K86" s="53">
        <v>7.3</v>
      </c>
    </row>
    <row r="87" spans="1:11" ht="15" thickBot="1">
      <c r="A87" s="54" t="s">
        <v>142</v>
      </c>
      <c r="B87" s="57">
        <v>73</v>
      </c>
      <c r="C87" s="57">
        <v>103</v>
      </c>
      <c r="D87" s="57">
        <v>98</v>
      </c>
      <c r="E87" s="57">
        <v>113</v>
      </c>
      <c r="F87" s="57">
        <v>113</v>
      </c>
      <c r="G87" s="57">
        <v>4.5999999999999996</v>
      </c>
      <c r="H87" s="57">
        <v>6.3</v>
      </c>
      <c r="I87" s="57">
        <v>6</v>
      </c>
      <c r="J87" s="57">
        <v>6.8</v>
      </c>
      <c r="K87" s="57">
        <v>6.8</v>
      </c>
    </row>
    <row r="88" spans="1:11" ht="15" thickBot="1">
      <c r="A88" s="45" t="s">
        <v>143</v>
      </c>
      <c r="B88" s="53">
        <v>66</v>
      </c>
      <c r="C88" s="53">
        <v>87</v>
      </c>
      <c r="D88" s="53">
        <v>82</v>
      </c>
      <c r="E88" s="53">
        <v>86</v>
      </c>
      <c r="F88" s="53">
        <v>94</v>
      </c>
      <c r="G88" s="53">
        <v>4.5999999999999996</v>
      </c>
      <c r="H88" s="53">
        <v>5.9</v>
      </c>
      <c r="I88" s="53">
        <v>5.6</v>
      </c>
      <c r="J88" s="53">
        <v>5.8</v>
      </c>
      <c r="K88" s="53">
        <v>6.3</v>
      </c>
    </row>
    <row r="89" spans="1:11" ht="15" thickBot="1">
      <c r="A89" s="54" t="s">
        <v>144</v>
      </c>
      <c r="B89" s="57">
        <v>97</v>
      </c>
      <c r="C89" s="57">
        <v>170</v>
      </c>
      <c r="D89" s="57">
        <v>170</v>
      </c>
      <c r="E89" s="57">
        <v>145</v>
      </c>
      <c r="F89" s="57">
        <v>173</v>
      </c>
      <c r="G89" s="57">
        <v>5</v>
      </c>
      <c r="H89" s="57">
        <v>8.4</v>
      </c>
      <c r="I89" s="57">
        <v>8.3000000000000007</v>
      </c>
      <c r="J89" s="57">
        <v>7.2</v>
      </c>
      <c r="K89" s="57">
        <v>8.4</v>
      </c>
    </row>
    <row r="90" spans="1:11" ht="15" thickBot="1">
      <c r="A90" s="45" t="s">
        <v>145</v>
      </c>
      <c r="B90" s="53">
        <v>105</v>
      </c>
      <c r="C90" s="53">
        <v>132</v>
      </c>
      <c r="D90" s="53">
        <v>136</v>
      </c>
      <c r="E90" s="53">
        <v>138</v>
      </c>
      <c r="F90" s="53">
        <v>156</v>
      </c>
      <c r="G90" s="53">
        <v>5.5</v>
      </c>
      <c r="H90" s="53">
        <v>6.7</v>
      </c>
      <c r="I90" s="53">
        <v>6.9</v>
      </c>
      <c r="J90" s="53">
        <v>7</v>
      </c>
      <c r="K90" s="53">
        <v>7.8</v>
      </c>
    </row>
    <row r="91" spans="1:11" ht="15" thickBot="1">
      <c r="A91" s="54" t="s">
        <v>146</v>
      </c>
      <c r="B91" s="57">
        <v>30</v>
      </c>
      <c r="C91" s="57">
        <v>56</v>
      </c>
      <c r="D91" s="57">
        <v>47</v>
      </c>
      <c r="E91" s="57">
        <v>50</v>
      </c>
      <c r="F91" s="57">
        <v>43</v>
      </c>
      <c r="G91" s="57">
        <v>4.8</v>
      </c>
      <c r="H91" s="57">
        <v>8.3000000000000007</v>
      </c>
      <c r="I91" s="57">
        <v>7.1</v>
      </c>
      <c r="J91" s="57">
        <v>7.5</v>
      </c>
      <c r="K91" s="57">
        <v>6.5</v>
      </c>
    </row>
    <row r="92" spans="1:11" ht="15" thickBot="1">
      <c r="A92" s="45" t="s">
        <v>147</v>
      </c>
      <c r="B92" s="53">
        <v>148</v>
      </c>
      <c r="C92" s="53">
        <v>227</v>
      </c>
      <c r="D92" s="53">
        <v>212</v>
      </c>
      <c r="E92" s="53">
        <v>210</v>
      </c>
      <c r="F92" s="53">
        <v>220</v>
      </c>
      <c r="G92" s="53">
        <v>5.4</v>
      </c>
      <c r="H92" s="53">
        <v>7.9</v>
      </c>
      <c r="I92" s="53">
        <v>7.4</v>
      </c>
      <c r="J92" s="53">
        <v>7.3</v>
      </c>
      <c r="K92" s="53">
        <v>7.6</v>
      </c>
    </row>
    <row r="93" spans="1:11" ht="15" thickBot="1">
      <c r="A93" s="54" t="s">
        <v>148</v>
      </c>
      <c r="B93" s="57">
        <v>157</v>
      </c>
      <c r="C93" s="57">
        <v>286</v>
      </c>
      <c r="D93" s="57">
        <v>280</v>
      </c>
      <c r="E93" s="57">
        <v>281</v>
      </c>
      <c r="F93" s="57">
        <v>289</v>
      </c>
      <c r="G93" s="57">
        <v>4.5</v>
      </c>
      <c r="H93" s="57">
        <v>7.6</v>
      </c>
      <c r="I93" s="57">
        <v>7.4</v>
      </c>
      <c r="J93" s="57">
        <v>7.4</v>
      </c>
      <c r="K93" s="57">
        <v>7.5</v>
      </c>
    </row>
    <row r="94" spans="1:11" ht="15" thickBot="1">
      <c r="A94" s="45" t="s">
        <v>149</v>
      </c>
      <c r="B94" s="53">
        <v>200</v>
      </c>
      <c r="C94" s="53">
        <v>377</v>
      </c>
      <c r="D94" s="53">
        <v>364</v>
      </c>
      <c r="E94" s="53">
        <v>366</v>
      </c>
      <c r="F94" s="53">
        <v>388</v>
      </c>
      <c r="G94" s="53">
        <v>4.7</v>
      </c>
      <c r="H94" s="53">
        <v>8.3000000000000007</v>
      </c>
      <c r="I94" s="53">
        <v>8</v>
      </c>
      <c r="J94" s="53">
        <v>8</v>
      </c>
      <c r="K94" s="53">
        <v>8.4</v>
      </c>
    </row>
    <row r="95" spans="1:11" ht="15" thickBot="1">
      <c r="A95" s="54" t="s">
        <v>150</v>
      </c>
      <c r="B95" s="57">
        <v>122</v>
      </c>
      <c r="C95" s="57">
        <v>206</v>
      </c>
      <c r="D95" s="57">
        <v>190</v>
      </c>
      <c r="E95" s="57">
        <v>194</v>
      </c>
      <c r="F95" s="57">
        <v>258</v>
      </c>
      <c r="G95" s="57">
        <v>4.2</v>
      </c>
      <c r="H95" s="57">
        <v>6.7</v>
      </c>
      <c r="I95" s="57">
        <v>6.2</v>
      </c>
      <c r="J95" s="57">
        <v>6.3</v>
      </c>
      <c r="K95" s="57">
        <v>8.1999999999999993</v>
      </c>
    </row>
    <row r="96" spans="1:11" ht="15" thickBot="1">
      <c r="A96" s="45" t="s">
        <v>151</v>
      </c>
      <c r="B96" s="53">
        <v>60</v>
      </c>
      <c r="C96" s="53">
        <v>84</v>
      </c>
      <c r="D96" s="53">
        <v>87</v>
      </c>
      <c r="E96" s="53">
        <v>84</v>
      </c>
      <c r="F96" s="53">
        <v>93</v>
      </c>
      <c r="G96" s="53">
        <v>5.0999999999999996</v>
      </c>
      <c r="H96" s="53">
        <v>6.9</v>
      </c>
      <c r="I96" s="53">
        <v>7.1</v>
      </c>
      <c r="J96" s="53">
        <v>6.9</v>
      </c>
      <c r="K96" s="53">
        <v>7.5</v>
      </c>
    </row>
    <row r="97" spans="1:11" ht="15" thickBot="1">
      <c r="A97" s="54" t="s">
        <v>152</v>
      </c>
      <c r="B97" s="57">
        <v>128</v>
      </c>
      <c r="C97" s="57">
        <v>201</v>
      </c>
      <c r="D97" s="57">
        <v>211</v>
      </c>
      <c r="E97" s="57">
        <v>205</v>
      </c>
      <c r="F97" s="57">
        <v>235</v>
      </c>
      <c r="G97" s="57">
        <v>4.4000000000000004</v>
      </c>
      <c r="H97" s="57">
        <v>6.6</v>
      </c>
      <c r="I97" s="57">
        <v>6.9</v>
      </c>
      <c r="J97" s="57">
        <v>6.7</v>
      </c>
      <c r="K97" s="57">
        <v>7.6</v>
      </c>
    </row>
    <row r="98" spans="1:11" ht="15" thickBot="1">
      <c r="A98" s="45" t="s">
        <v>153</v>
      </c>
      <c r="B98" s="53">
        <v>26</v>
      </c>
      <c r="C98" s="53">
        <v>40</v>
      </c>
      <c r="D98" s="53">
        <v>39</v>
      </c>
      <c r="E98" s="53">
        <v>38</v>
      </c>
      <c r="F98" s="53">
        <v>42</v>
      </c>
      <c r="G98" s="53">
        <v>5.2</v>
      </c>
      <c r="H98" s="53">
        <v>7.6</v>
      </c>
      <c r="I98" s="53">
        <v>7.5</v>
      </c>
      <c r="J98" s="53">
        <v>7.3</v>
      </c>
      <c r="K98" s="53">
        <v>8</v>
      </c>
    </row>
    <row r="99" spans="1:11" ht="15" thickBot="1">
      <c r="A99" s="54" t="s">
        <v>154</v>
      </c>
      <c r="B99" s="57">
        <v>47</v>
      </c>
      <c r="C99" s="57">
        <v>70</v>
      </c>
      <c r="D99" s="57">
        <v>67</v>
      </c>
      <c r="E99" s="57">
        <v>71</v>
      </c>
      <c r="F99" s="57">
        <v>72</v>
      </c>
      <c r="G99" s="57">
        <v>4.5</v>
      </c>
      <c r="H99" s="57">
        <v>6.5</v>
      </c>
      <c r="I99" s="57">
        <v>6.2</v>
      </c>
      <c r="J99" s="57">
        <v>6.5</v>
      </c>
      <c r="K99" s="57">
        <v>6.6</v>
      </c>
    </row>
    <row r="100" spans="1:11" ht="15" thickBot="1">
      <c r="A100" s="45" t="s">
        <v>155</v>
      </c>
      <c r="B100" s="53">
        <v>77</v>
      </c>
      <c r="C100" s="53">
        <v>156</v>
      </c>
      <c r="D100" s="53">
        <v>119</v>
      </c>
      <c r="E100" s="53">
        <v>109</v>
      </c>
      <c r="F100" s="53">
        <v>109</v>
      </c>
      <c r="G100" s="53">
        <v>5.7</v>
      </c>
      <c r="H100" s="53">
        <v>10.4</v>
      </c>
      <c r="I100" s="53">
        <v>8.1</v>
      </c>
      <c r="J100" s="53">
        <v>7.5</v>
      </c>
      <c r="K100" s="53">
        <v>7.4</v>
      </c>
    </row>
    <row r="101" spans="1:11" ht="15" thickBot="1">
      <c r="A101" s="54" t="s">
        <v>156</v>
      </c>
      <c r="B101" s="57">
        <v>33</v>
      </c>
      <c r="C101" s="57">
        <v>60</v>
      </c>
      <c r="D101" s="57">
        <v>56</v>
      </c>
      <c r="E101" s="57">
        <v>54</v>
      </c>
      <c r="F101" s="57">
        <v>50</v>
      </c>
      <c r="G101" s="57">
        <v>4.9000000000000004</v>
      </c>
      <c r="H101" s="57">
        <v>8.3000000000000007</v>
      </c>
      <c r="I101" s="57">
        <v>7.8</v>
      </c>
      <c r="J101" s="57">
        <v>7.5</v>
      </c>
      <c r="K101" s="57">
        <v>7</v>
      </c>
    </row>
    <row r="102" spans="1:11" ht="15" thickBot="1">
      <c r="A102" s="45" t="s">
        <v>157</v>
      </c>
      <c r="B102" s="53">
        <v>215</v>
      </c>
      <c r="C102" s="53">
        <v>323</v>
      </c>
      <c r="D102" s="53">
        <v>306</v>
      </c>
      <c r="E102" s="53">
        <v>294</v>
      </c>
      <c r="F102" s="53">
        <v>310</v>
      </c>
      <c r="G102" s="53">
        <v>5.3</v>
      </c>
      <c r="H102" s="53">
        <v>7.5</v>
      </c>
      <c r="I102" s="53">
        <v>7.1</v>
      </c>
      <c r="J102" s="53">
        <v>6.8</v>
      </c>
      <c r="K102" s="53">
        <v>7.2</v>
      </c>
    </row>
    <row r="103" spans="1:11" ht="15" thickBot="1">
      <c r="A103" s="54" t="s">
        <v>158</v>
      </c>
      <c r="B103" s="57">
        <v>41</v>
      </c>
      <c r="C103" s="57">
        <v>61</v>
      </c>
      <c r="D103" s="57">
        <v>64</v>
      </c>
      <c r="E103" s="57">
        <v>66</v>
      </c>
      <c r="F103" s="57">
        <v>66</v>
      </c>
      <c r="G103" s="57">
        <v>4.9000000000000004</v>
      </c>
      <c r="H103" s="57">
        <v>7</v>
      </c>
      <c r="I103" s="57">
        <v>7.3</v>
      </c>
      <c r="J103" s="57">
        <v>7.5</v>
      </c>
      <c r="K103" s="57">
        <v>7.5</v>
      </c>
    </row>
    <row r="104" spans="1:11" ht="15" thickBot="1">
      <c r="A104" s="45" t="s">
        <v>159</v>
      </c>
      <c r="B104" s="53">
        <v>338</v>
      </c>
      <c r="C104" s="53">
        <v>693</v>
      </c>
      <c r="D104" s="53">
        <v>554</v>
      </c>
      <c r="E104" s="53">
        <v>553</v>
      </c>
      <c r="F104" s="53">
        <v>539</v>
      </c>
      <c r="G104" s="53">
        <v>3.7</v>
      </c>
      <c r="H104" s="53">
        <v>7.2</v>
      </c>
      <c r="I104" s="53">
        <v>5.8</v>
      </c>
      <c r="J104" s="53">
        <v>5.8</v>
      </c>
      <c r="K104" s="53">
        <v>5.6</v>
      </c>
    </row>
    <row r="105" spans="1:11" ht="15" thickBot="1">
      <c r="A105" s="54" t="s">
        <v>160</v>
      </c>
      <c r="B105" s="57">
        <v>247</v>
      </c>
      <c r="C105" s="57">
        <v>354</v>
      </c>
      <c r="D105" s="57">
        <v>360</v>
      </c>
      <c r="E105" s="57">
        <v>329</v>
      </c>
      <c r="F105" s="57">
        <v>357</v>
      </c>
      <c r="G105" s="57">
        <v>5.3</v>
      </c>
      <c r="H105" s="57">
        <v>7.2</v>
      </c>
      <c r="I105" s="57">
        <v>7.4</v>
      </c>
      <c r="J105" s="57">
        <v>6.8</v>
      </c>
      <c r="K105" s="57">
        <v>7.3</v>
      </c>
    </row>
    <row r="106" spans="1:11" ht="15" thickBot="1">
      <c r="A106" s="45" t="s">
        <v>161</v>
      </c>
      <c r="B106" s="53">
        <v>19</v>
      </c>
      <c r="C106" s="53">
        <v>27</v>
      </c>
      <c r="D106" s="53">
        <v>29</v>
      </c>
      <c r="E106" s="53">
        <v>32</v>
      </c>
      <c r="F106" s="53">
        <v>32</v>
      </c>
      <c r="G106" s="53">
        <v>4.4000000000000004</v>
      </c>
      <c r="H106" s="53">
        <v>6.1</v>
      </c>
      <c r="I106" s="53">
        <v>6.5</v>
      </c>
      <c r="J106" s="53">
        <v>7.1</v>
      </c>
      <c r="K106" s="53">
        <v>7.1</v>
      </c>
    </row>
    <row r="107" spans="1:11" ht="15" thickBot="1">
      <c r="A107" s="54" t="s">
        <v>162</v>
      </c>
      <c r="B107" s="57">
        <v>254</v>
      </c>
      <c r="C107" s="57">
        <v>409</v>
      </c>
      <c r="D107" s="57">
        <v>343</v>
      </c>
      <c r="E107" s="57">
        <v>378</v>
      </c>
      <c r="F107" s="57">
        <v>381</v>
      </c>
      <c r="G107" s="57">
        <v>4.5999999999999996</v>
      </c>
      <c r="H107" s="57">
        <v>7.1</v>
      </c>
      <c r="I107" s="57">
        <v>6</v>
      </c>
      <c r="J107" s="57">
        <v>6.6</v>
      </c>
      <c r="K107" s="57">
        <v>6.6</v>
      </c>
    </row>
    <row r="108" spans="1:11" ht="15" thickBot="1">
      <c r="A108" s="45" t="s">
        <v>163</v>
      </c>
      <c r="B108" s="53">
        <v>85</v>
      </c>
      <c r="C108" s="53">
        <v>108</v>
      </c>
      <c r="D108" s="53">
        <v>101</v>
      </c>
      <c r="E108" s="53">
        <v>123</v>
      </c>
      <c r="F108" s="53">
        <v>127</v>
      </c>
      <c r="G108" s="53">
        <v>5</v>
      </c>
      <c r="H108" s="53">
        <v>6.2</v>
      </c>
      <c r="I108" s="53">
        <v>5.8</v>
      </c>
      <c r="J108" s="53">
        <v>6.9</v>
      </c>
      <c r="K108" s="53">
        <v>7.1</v>
      </c>
    </row>
    <row r="109" spans="1:11" ht="15" thickBot="1">
      <c r="A109" s="54" t="s">
        <v>164</v>
      </c>
      <c r="B109" s="57">
        <v>96</v>
      </c>
      <c r="C109" s="57">
        <v>178</v>
      </c>
      <c r="D109" s="57">
        <v>152</v>
      </c>
      <c r="E109" s="57">
        <v>142</v>
      </c>
      <c r="F109" s="57">
        <v>141</v>
      </c>
      <c r="G109" s="57">
        <v>5</v>
      </c>
      <c r="H109" s="57">
        <v>8.6999999999999993</v>
      </c>
      <c r="I109" s="57">
        <v>7.5</v>
      </c>
      <c r="J109" s="57">
        <v>7</v>
      </c>
      <c r="K109" s="57">
        <v>7</v>
      </c>
    </row>
    <row r="110" spans="1:11" ht="15" thickBot="1">
      <c r="A110" s="45" t="s">
        <v>165</v>
      </c>
      <c r="B110" s="53">
        <v>292</v>
      </c>
      <c r="C110" s="53">
        <v>448</v>
      </c>
      <c r="D110" s="53">
        <v>427</v>
      </c>
      <c r="E110" s="53">
        <v>412</v>
      </c>
      <c r="F110" s="53">
        <v>392</v>
      </c>
      <c r="G110" s="53">
        <v>4.9000000000000004</v>
      </c>
      <c r="H110" s="53">
        <v>7.2</v>
      </c>
      <c r="I110" s="53">
        <v>6.9</v>
      </c>
      <c r="J110" s="53">
        <v>6.7</v>
      </c>
      <c r="K110" s="53">
        <v>6.4</v>
      </c>
    </row>
    <row r="111" spans="1:11" ht="15" thickBot="1">
      <c r="A111" s="54" t="s">
        <v>166</v>
      </c>
      <c r="B111" s="57">
        <v>26</v>
      </c>
      <c r="C111" s="57">
        <v>38</v>
      </c>
      <c r="D111" s="57">
        <v>37</v>
      </c>
      <c r="E111" s="57">
        <v>38</v>
      </c>
      <c r="F111" s="57">
        <v>39</v>
      </c>
      <c r="G111" s="57">
        <v>5.3</v>
      </c>
      <c r="H111" s="57">
        <v>7.4</v>
      </c>
      <c r="I111" s="57">
        <v>7.2</v>
      </c>
      <c r="J111" s="57">
        <v>7.3</v>
      </c>
      <c r="K111" s="57">
        <v>7.5</v>
      </c>
    </row>
    <row r="112" spans="1:11" ht="15" thickBot="1">
      <c r="A112" s="45" t="s">
        <v>167</v>
      </c>
      <c r="B112" s="53">
        <v>123</v>
      </c>
      <c r="C112" s="53">
        <v>180</v>
      </c>
      <c r="D112" s="53">
        <v>181</v>
      </c>
      <c r="E112" s="53">
        <v>182</v>
      </c>
      <c r="F112" s="53">
        <v>186</v>
      </c>
      <c r="G112" s="53">
        <v>5.6</v>
      </c>
      <c r="H112" s="53">
        <v>7.8</v>
      </c>
      <c r="I112" s="53">
        <v>7.8</v>
      </c>
      <c r="J112" s="53">
        <v>7.8</v>
      </c>
      <c r="K112" s="53">
        <v>7.9</v>
      </c>
    </row>
    <row r="113" spans="1:11" ht="15" thickBot="1">
      <c r="A113" s="54" t="s">
        <v>168</v>
      </c>
      <c r="B113" s="57">
        <v>23</v>
      </c>
      <c r="C113" s="57">
        <v>30</v>
      </c>
      <c r="D113" s="57">
        <v>27</v>
      </c>
      <c r="E113" s="57">
        <v>34</v>
      </c>
      <c r="F113" s="57">
        <v>36</v>
      </c>
      <c r="G113" s="57">
        <v>5.0999999999999996</v>
      </c>
      <c r="H113" s="57">
        <v>6.4</v>
      </c>
      <c r="I113" s="57">
        <v>5.8</v>
      </c>
      <c r="J113" s="57">
        <v>7.2</v>
      </c>
      <c r="K113" s="57">
        <v>7.6</v>
      </c>
    </row>
    <row r="114" spans="1:11" ht="15" thickBot="1">
      <c r="A114" s="45" t="s">
        <v>169</v>
      </c>
      <c r="B114" s="53">
        <v>145</v>
      </c>
      <c r="C114" s="53">
        <v>221</v>
      </c>
      <c r="D114" s="53">
        <v>227</v>
      </c>
      <c r="E114" s="53">
        <v>227</v>
      </c>
      <c r="F114" s="53">
        <v>248</v>
      </c>
      <c r="G114" s="53">
        <v>4.5999999999999996</v>
      </c>
      <c r="H114" s="53">
        <v>6.7</v>
      </c>
      <c r="I114" s="53">
        <v>6.8</v>
      </c>
      <c r="J114" s="53">
        <v>6.8</v>
      </c>
      <c r="K114" s="53">
        <v>7.4</v>
      </c>
    </row>
    <row r="115" spans="1:11" ht="15" thickBot="1">
      <c r="A115" s="54" t="s">
        <v>170</v>
      </c>
      <c r="B115" s="57">
        <v>582</v>
      </c>
      <c r="C115" s="57">
        <v>928</v>
      </c>
      <c r="D115" s="57">
        <v>887</v>
      </c>
      <c r="E115" s="57">
        <v>837</v>
      </c>
      <c r="F115" s="57">
        <v>907</v>
      </c>
      <c r="G115" s="57">
        <v>4.5</v>
      </c>
      <c r="H115" s="57">
        <v>6.8</v>
      </c>
      <c r="I115" s="57">
        <v>6.5</v>
      </c>
      <c r="J115" s="57">
        <v>6.1</v>
      </c>
      <c r="K115" s="57">
        <v>6.6</v>
      </c>
    </row>
    <row r="116" spans="1:11" ht="15" thickBot="1">
      <c r="A116" s="45" t="s">
        <v>171</v>
      </c>
      <c r="B116" s="53">
        <v>69</v>
      </c>
      <c r="C116" s="53">
        <v>131</v>
      </c>
      <c r="D116" s="53">
        <v>120</v>
      </c>
      <c r="E116" s="53">
        <v>110</v>
      </c>
      <c r="F116" s="53">
        <v>117</v>
      </c>
      <c r="G116" s="53">
        <v>4.3</v>
      </c>
      <c r="H116" s="53">
        <v>7.5</v>
      </c>
      <c r="I116" s="53">
        <v>6.9</v>
      </c>
      <c r="J116" s="53">
        <v>6.4</v>
      </c>
      <c r="K116" s="53">
        <v>6.7</v>
      </c>
    </row>
    <row r="117" spans="1:11" ht="15" thickBot="1">
      <c r="A117" s="54" t="s">
        <v>172</v>
      </c>
      <c r="B117" s="57">
        <v>15</v>
      </c>
      <c r="C117" s="57">
        <v>21</v>
      </c>
      <c r="D117" s="57">
        <v>24</v>
      </c>
      <c r="E117" s="57">
        <v>25</v>
      </c>
      <c r="F117" s="57">
        <v>23</v>
      </c>
      <c r="G117" s="57">
        <v>5</v>
      </c>
      <c r="H117" s="57">
        <v>6.5</v>
      </c>
      <c r="I117" s="57">
        <v>7.4</v>
      </c>
      <c r="J117" s="57">
        <v>7.8</v>
      </c>
      <c r="K117" s="57">
        <v>7.2</v>
      </c>
    </row>
    <row r="118" spans="1:11" ht="15" thickBot="1">
      <c r="A118" s="45" t="s">
        <v>173</v>
      </c>
      <c r="B118" s="53">
        <v>208</v>
      </c>
      <c r="C118" s="53">
        <v>320</v>
      </c>
      <c r="D118" s="53">
        <v>303</v>
      </c>
      <c r="E118" s="53">
        <v>336</v>
      </c>
      <c r="F118" s="53">
        <v>308</v>
      </c>
      <c r="G118" s="53">
        <v>5.0999999999999996</v>
      </c>
      <c r="H118" s="53">
        <v>7.6</v>
      </c>
      <c r="I118" s="53">
        <v>7.2</v>
      </c>
      <c r="J118" s="53">
        <v>7.9</v>
      </c>
      <c r="K118" s="53">
        <v>7.2</v>
      </c>
    </row>
    <row r="119" spans="1:11" ht="15" thickBot="1">
      <c r="A119" s="54" t="s">
        <v>174</v>
      </c>
      <c r="B119" s="57">
        <v>133</v>
      </c>
      <c r="C119" s="57">
        <v>231</v>
      </c>
      <c r="D119" s="57">
        <v>210</v>
      </c>
      <c r="E119" s="57">
        <v>224</v>
      </c>
      <c r="F119" s="57">
        <v>224</v>
      </c>
      <c r="G119" s="57">
        <v>3.9</v>
      </c>
      <c r="H119" s="57">
        <v>6.4</v>
      </c>
      <c r="I119" s="57">
        <v>5.8</v>
      </c>
      <c r="J119" s="57">
        <v>6.1</v>
      </c>
      <c r="K119" s="57">
        <v>6.1</v>
      </c>
    </row>
    <row r="120" spans="1:11" ht="15" thickBot="1">
      <c r="A120" s="45" t="s">
        <v>175</v>
      </c>
      <c r="B120" s="53">
        <v>47</v>
      </c>
      <c r="C120" s="53">
        <v>69</v>
      </c>
      <c r="D120" s="53">
        <v>54</v>
      </c>
      <c r="E120" s="53">
        <v>60</v>
      </c>
      <c r="F120" s="53">
        <v>60</v>
      </c>
      <c r="G120" s="53">
        <v>6.5</v>
      </c>
      <c r="H120" s="53">
        <v>9.1</v>
      </c>
      <c r="I120" s="53">
        <v>7.2</v>
      </c>
      <c r="J120" s="53">
        <v>8</v>
      </c>
      <c r="K120" s="53">
        <v>8</v>
      </c>
    </row>
    <row r="121" spans="1:11" ht="15" thickBot="1">
      <c r="A121" s="54" t="s">
        <v>176</v>
      </c>
      <c r="B121" s="57">
        <v>125</v>
      </c>
      <c r="C121" s="57">
        <v>230</v>
      </c>
      <c r="D121" s="57">
        <v>211</v>
      </c>
      <c r="E121" s="57">
        <v>219</v>
      </c>
      <c r="F121" s="57">
        <v>210</v>
      </c>
      <c r="G121" s="57">
        <v>4.2</v>
      </c>
      <c r="H121" s="57">
        <v>7.4</v>
      </c>
      <c r="I121" s="57">
        <v>6.8</v>
      </c>
      <c r="J121" s="57">
        <v>7.1</v>
      </c>
      <c r="K121" s="57">
        <v>6.8</v>
      </c>
    </row>
    <row r="122" spans="1:11" ht="15" thickBot="1">
      <c r="A122" s="45" t="s">
        <v>177</v>
      </c>
      <c r="B122" s="53">
        <v>15</v>
      </c>
      <c r="C122" s="53">
        <v>24</v>
      </c>
      <c r="D122" s="53">
        <v>23</v>
      </c>
      <c r="E122" s="53">
        <v>20</v>
      </c>
      <c r="F122" s="53">
        <v>21</v>
      </c>
      <c r="G122" s="53">
        <v>5.2</v>
      </c>
      <c r="H122" s="53">
        <v>8.1</v>
      </c>
      <c r="I122" s="53">
        <v>7.8</v>
      </c>
      <c r="J122" s="53">
        <v>6.8</v>
      </c>
      <c r="K122" s="53">
        <v>7.1</v>
      </c>
    </row>
  </sheetData>
  <mergeCells count="7">
    <mergeCell ref="B71:K71"/>
    <mergeCell ref="A2:G2"/>
    <mergeCell ref="J7:L7"/>
    <mergeCell ref="M7:Q7"/>
    <mergeCell ref="A67:A69"/>
    <mergeCell ref="B67:F67"/>
    <mergeCell ref="G67:K67"/>
  </mergeCells>
  <hyperlinks>
    <hyperlink ref="I6" r:id="rId1" xr:uid="{D7BC3799-988C-A746-B505-7DEE06CA73BC}"/>
    <hyperlink ref="F69" r:id="rId2" location="jlt_jltst_tbl1.f.p" tooltip="Preliminary" display="https://www.bls.gov/news.release/jltst.t01.htm - jlt_jltst_tbl1.f.p" xr:uid="{521EC207-F3A9-794E-A430-BE3634EAC703}"/>
    <hyperlink ref="K69" r:id="rId3" location="jlt_jltst_tbl1.f.p" tooltip="Preliminary" display="https://www.bls.gov/news.release/jltst.t01.htm - jlt_jltst_tbl1.f.p" xr:uid="{2D6473FE-D075-B147-948F-96774AEAAA89}"/>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C4FB6-8C4C-9F4B-BDD1-B6170BF5B438}">
  <dimension ref="A1:S62"/>
  <sheetViews>
    <sheetView workbookViewId="0">
      <selection activeCell="H1" sqref="H1"/>
    </sheetView>
  </sheetViews>
  <sheetFormatPr defaultColWidth="8.85546875" defaultRowHeight="14.45"/>
  <cols>
    <col min="2" max="2" width="9.28515625" style="12" bestFit="1" customWidth="1"/>
    <col min="3" max="3" width="10.7109375" style="12" customWidth="1"/>
    <col min="4" max="4" width="9.42578125" style="12" bestFit="1" customWidth="1"/>
    <col min="5" max="6" width="8.85546875" style="12"/>
    <col min="7" max="7" width="9.42578125" style="12" bestFit="1" customWidth="1"/>
    <col min="8" max="8" width="10.7109375" style="12" customWidth="1"/>
    <col min="9" max="9" width="9.42578125" style="12" bestFit="1" customWidth="1"/>
  </cols>
  <sheetData>
    <row r="1" spans="1:19" ht="54" customHeight="1"/>
    <row r="2" spans="1:19" ht="18.600000000000001">
      <c r="A2" s="8" t="s">
        <v>242</v>
      </c>
    </row>
    <row r="3" spans="1:19">
      <c r="A3" t="s">
        <v>243</v>
      </c>
    </row>
    <row r="4" spans="1:19">
      <c r="A4" t="s">
        <v>244</v>
      </c>
    </row>
    <row r="7" spans="1:19">
      <c r="A7" t="s">
        <v>245</v>
      </c>
    </row>
    <row r="8" spans="1:19">
      <c r="C8" s="142">
        <v>0.251</v>
      </c>
      <c r="H8" s="141">
        <v>2.5899999999999999E-2</v>
      </c>
      <c r="J8" s="184" t="s">
        <v>246</v>
      </c>
      <c r="K8" s="184"/>
      <c r="L8" s="184"/>
      <c r="M8" s="184"/>
      <c r="N8" s="184"/>
      <c r="O8" s="184"/>
      <c r="P8" s="184"/>
      <c r="Q8" s="184"/>
      <c r="R8" s="184"/>
      <c r="S8" s="184"/>
    </row>
    <row r="9" spans="1:19">
      <c r="B9" s="179" t="s">
        <v>88</v>
      </c>
      <c r="C9" s="180"/>
      <c r="D9" s="180"/>
      <c r="E9" s="140"/>
      <c r="G9" s="181" t="s">
        <v>13</v>
      </c>
      <c r="H9" s="182"/>
      <c r="I9" s="182"/>
      <c r="J9" s="184"/>
      <c r="K9" s="184"/>
      <c r="L9" s="184"/>
      <c r="M9" s="184"/>
      <c r="N9" s="184"/>
      <c r="O9" s="184"/>
      <c r="P9" s="184"/>
      <c r="Q9" s="184"/>
      <c r="R9" s="184"/>
      <c r="S9" s="184"/>
    </row>
    <row r="10" spans="1:19" ht="29.1">
      <c r="B10" s="139" t="s">
        <v>247</v>
      </c>
      <c r="C10" s="139" t="s">
        <v>248</v>
      </c>
      <c r="D10" s="139" t="s">
        <v>249</v>
      </c>
      <c r="E10" s="139"/>
      <c r="G10" s="139" t="s">
        <v>247</v>
      </c>
      <c r="H10" s="139" t="s">
        <v>248</v>
      </c>
      <c r="I10" s="139" t="s">
        <v>249</v>
      </c>
      <c r="J10" s="184"/>
      <c r="K10" s="184"/>
      <c r="L10" s="184"/>
      <c r="M10" s="184"/>
      <c r="N10" s="184"/>
      <c r="O10" s="184"/>
      <c r="P10" s="184"/>
      <c r="Q10" s="184"/>
      <c r="R10" s="184"/>
      <c r="S10" s="184"/>
    </row>
    <row r="11" spans="1:19">
      <c r="B11" s="183" t="s">
        <v>250</v>
      </c>
      <c r="C11" s="183"/>
      <c r="D11" s="183"/>
      <c r="E11" s="139"/>
      <c r="G11" s="183" t="s">
        <v>250</v>
      </c>
      <c r="H11" s="183"/>
      <c r="I11" s="183"/>
      <c r="J11" s="184"/>
      <c r="K11" s="184"/>
      <c r="L11" s="184"/>
      <c r="M11" s="184"/>
      <c r="N11" s="184"/>
      <c r="O11" s="184"/>
      <c r="P11" s="184"/>
      <c r="Q11" s="184"/>
      <c r="R11" s="184"/>
      <c r="S11" s="184"/>
    </row>
    <row r="12" spans="1:19">
      <c r="A12" s="10" t="s">
        <v>18</v>
      </c>
      <c r="B12" s="12">
        <v>58.639000000000003</v>
      </c>
      <c r="C12" s="12">
        <f t="shared" ref="C12:C43" si="0">B12*$C$8</f>
        <v>14.718389</v>
      </c>
      <c r="D12" s="12">
        <f t="shared" ref="D12:D43" si="1">C12+B12</f>
        <v>73.357388999999998</v>
      </c>
      <c r="G12" s="12">
        <f>'[1]7. unemployed (thousands)'!W8</f>
        <v>68.673000000000002</v>
      </c>
      <c r="H12" s="12">
        <f t="shared" ref="H12:H43" si="2">G12*$H$8</f>
        <v>1.7786306999999999</v>
      </c>
      <c r="I12" s="12">
        <f t="shared" ref="I12:I43" si="3">G12+H12</f>
        <v>70.451630699999995</v>
      </c>
    </row>
    <row r="13" spans="1:19">
      <c r="A13" s="10" t="s">
        <v>19</v>
      </c>
      <c r="B13" s="12">
        <v>17.917000000000002</v>
      </c>
      <c r="C13" s="12">
        <f t="shared" si="0"/>
        <v>4.4971670000000001</v>
      </c>
      <c r="D13" s="12">
        <f t="shared" si="1"/>
        <v>22.414167000000003</v>
      </c>
      <c r="G13" s="12">
        <f>'[1]7. unemployed (thousands)'!V9</f>
        <v>21.492000000000001</v>
      </c>
      <c r="H13" s="12">
        <f t="shared" si="2"/>
        <v>0.55664279999999999</v>
      </c>
      <c r="I13" s="12">
        <f t="shared" si="3"/>
        <v>22.0486428</v>
      </c>
    </row>
    <row r="14" spans="1:19">
      <c r="A14" s="10" t="s">
        <v>20</v>
      </c>
      <c r="B14" s="12">
        <v>176.28899999999999</v>
      </c>
      <c r="C14" s="12">
        <f t="shared" si="0"/>
        <v>44.248538999999994</v>
      </c>
      <c r="D14" s="12">
        <f t="shared" si="1"/>
        <v>220.53753899999998</v>
      </c>
      <c r="G14" s="12">
        <f>'[1]7. unemployed (thousands)'!V10</f>
        <v>189.79</v>
      </c>
      <c r="H14" s="12">
        <f t="shared" si="2"/>
        <v>4.9155609999999994</v>
      </c>
      <c r="I14" s="12">
        <f t="shared" si="3"/>
        <v>194.70556099999999</v>
      </c>
    </row>
    <row r="15" spans="1:19">
      <c r="A15" s="10" t="s">
        <v>21</v>
      </c>
      <c r="B15" s="12">
        <v>52.027000000000001</v>
      </c>
      <c r="C15" s="12">
        <f t="shared" si="0"/>
        <v>13.058777000000001</v>
      </c>
      <c r="D15" s="12">
        <f t="shared" si="1"/>
        <v>65.085777000000007</v>
      </c>
      <c r="G15" s="12">
        <f>'[1]7. unemployed (thousands)'!V11</f>
        <v>50.52</v>
      </c>
      <c r="H15" s="12">
        <f t="shared" si="2"/>
        <v>1.308468</v>
      </c>
      <c r="I15" s="12">
        <f t="shared" si="3"/>
        <v>51.828468000000001</v>
      </c>
    </row>
    <row r="16" spans="1:19">
      <c r="A16" s="10" t="s">
        <v>22</v>
      </c>
      <c r="B16" s="12">
        <v>845.29300000000001</v>
      </c>
      <c r="C16" s="12">
        <f t="shared" si="0"/>
        <v>212.168543</v>
      </c>
      <c r="D16" s="12">
        <f t="shared" si="1"/>
        <v>1057.4615429999999</v>
      </c>
      <c r="G16" s="12">
        <f>'[1]7. unemployed (thousands)'!V12</f>
        <v>1383.223</v>
      </c>
      <c r="H16" s="12">
        <f t="shared" si="2"/>
        <v>35.825475699999998</v>
      </c>
      <c r="I16" s="12">
        <f t="shared" si="3"/>
        <v>1419.0484756999999</v>
      </c>
    </row>
    <row r="17" spans="1:9">
      <c r="A17" s="10" t="s">
        <v>23</v>
      </c>
      <c r="B17" s="12">
        <v>87.668999999999997</v>
      </c>
      <c r="C17" s="12">
        <f t="shared" si="0"/>
        <v>22.004919000000001</v>
      </c>
      <c r="D17" s="12">
        <f t="shared" si="1"/>
        <v>109.673919</v>
      </c>
      <c r="G17" s="12">
        <f>'[1]7. unemployed (thousands)'!V13</f>
        <v>171.322</v>
      </c>
      <c r="H17" s="12">
        <f t="shared" si="2"/>
        <v>4.4372398000000004</v>
      </c>
      <c r="I17" s="12">
        <f t="shared" si="3"/>
        <v>175.75923979999999</v>
      </c>
    </row>
    <row r="18" spans="1:9">
      <c r="A18" s="10" t="s">
        <v>24</v>
      </c>
      <c r="B18" s="12">
        <v>71.775000000000006</v>
      </c>
      <c r="C18" s="12">
        <f t="shared" si="0"/>
        <v>18.015525</v>
      </c>
      <c r="D18" s="12">
        <f t="shared" si="1"/>
        <v>89.790525000000002</v>
      </c>
      <c r="G18" s="12">
        <f>'[1]7. unemployed (thousands)'!V14</f>
        <v>115.124</v>
      </c>
      <c r="H18" s="12">
        <f t="shared" si="2"/>
        <v>2.9817115999999997</v>
      </c>
      <c r="I18" s="12">
        <f t="shared" si="3"/>
        <v>118.10571159999999</v>
      </c>
    </row>
    <row r="19" spans="1:9">
      <c r="A19" s="10" t="s">
        <v>25</v>
      </c>
      <c r="B19" s="12">
        <v>22.17</v>
      </c>
      <c r="C19" s="12">
        <f t="shared" si="0"/>
        <v>5.5646700000000004</v>
      </c>
      <c r="D19" s="12">
        <f t="shared" si="1"/>
        <v>27.734670000000001</v>
      </c>
      <c r="G19" s="12">
        <f>'[1]7. unemployed (thousands)'!V15</f>
        <v>25.800999999999998</v>
      </c>
      <c r="H19" s="12">
        <f t="shared" si="2"/>
        <v>0.66824589999999995</v>
      </c>
      <c r="I19" s="12">
        <f t="shared" si="3"/>
        <v>26.469245899999997</v>
      </c>
    </row>
    <row r="20" spans="1:9">
      <c r="A20" s="10" t="s">
        <v>26</v>
      </c>
      <c r="B20" s="12">
        <v>21.010999999999999</v>
      </c>
      <c r="C20" s="12">
        <f t="shared" si="0"/>
        <v>5.2737609999999995</v>
      </c>
      <c r="D20" s="12">
        <f t="shared" si="1"/>
        <v>26.284761</v>
      </c>
      <c r="G20" s="12">
        <f>'[1]7. unemployed (thousands)'!V16</f>
        <v>26.059000000000001</v>
      </c>
      <c r="H20" s="12">
        <f t="shared" si="2"/>
        <v>0.67492810000000003</v>
      </c>
      <c r="I20" s="12">
        <f t="shared" si="3"/>
        <v>26.7339281</v>
      </c>
    </row>
    <row r="21" spans="1:9">
      <c r="A21" s="10" t="s">
        <v>27</v>
      </c>
      <c r="B21" s="12">
        <v>349.83</v>
      </c>
      <c r="C21" s="12">
        <f t="shared" si="0"/>
        <v>87.807329999999993</v>
      </c>
      <c r="D21" s="12">
        <f t="shared" si="1"/>
        <v>437.63732999999996</v>
      </c>
      <c r="G21" s="12">
        <f>'[1]7. unemployed (thousands)'!V17</f>
        <v>490.69099999999997</v>
      </c>
      <c r="H21" s="12">
        <f t="shared" si="2"/>
        <v>12.708896899999999</v>
      </c>
      <c r="I21" s="12">
        <f t="shared" si="3"/>
        <v>503.39989689999999</v>
      </c>
    </row>
    <row r="22" spans="1:9" ht="15.75" customHeight="1">
      <c r="A22" s="10" t="s">
        <v>28</v>
      </c>
      <c r="B22" s="12">
        <v>179.76900000000001</v>
      </c>
      <c r="C22" s="12">
        <f t="shared" si="0"/>
        <v>45.122019000000002</v>
      </c>
      <c r="D22" s="12">
        <f t="shared" si="1"/>
        <v>224.891019</v>
      </c>
      <c r="G22" s="12">
        <f>'[1]7. unemployed (thousands)'!V18</f>
        <v>158.107</v>
      </c>
      <c r="H22" s="12">
        <f t="shared" si="2"/>
        <v>4.0949713000000001</v>
      </c>
      <c r="I22" s="12">
        <f t="shared" si="3"/>
        <v>162.2019713</v>
      </c>
    </row>
    <row r="23" spans="1:9">
      <c r="A23" s="10" t="s">
        <v>29</v>
      </c>
      <c r="B23" s="12">
        <v>13.789</v>
      </c>
      <c r="C23" s="12">
        <f t="shared" si="0"/>
        <v>3.461039</v>
      </c>
      <c r="D23" s="12">
        <f t="shared" si="1"/>
        <v>17.250039000000001</v>
      </c>
      <c r="G23" s="12">
        <f>'[1]7. unemployed (thousands)'!V19</f>
        <v>40.865000000000002</v>
      </c>
      <c r="H23" s="12">
        <f t="shared" si="2"/>
        <v>1.0584035000000001</v>
      </c>
      <c r="I23" s="12">
        <f t="shared" si="3"/>
        <v>41.923403499999999</v>
      </c>
    </row>
    <row r="24" spans="1:9">
      <c r="A24" s="10" t="s">
        <v>30</v>
      </c>
      <c r="B24" s="12">
        <v>23.542000000000002</v>
      </c>
      <c r="C24" s="12">
        <f t="shared" si="0"/>
        <v>5.9090420000000003</v>
      </c>
      <c r="D24" s="12">
        <f t="shared" si="1"/>
        <v>29.451042000000001</v>
      </c>
      <c r="G24" s="12">
        <f>'[1]7. unemployed (thousands)'!V20</f>
        <v>25.079000000000001</v>
      </c>
      <c r="H24" s="12">
        <f t="shared" si="2"/>
        <v>0.64954610000000002</v>
      </c>
      <c r="I24" s="12">
        <f t="shared" si="3"/>
        <v>25.728546099999999</v>
      </c>
    </row>
    <row r="25" spans="1:9">
      <c r="A25" s="10" t="s">
        <v>31</v>
      </c>
      <c r="B25" s="12">
        <v>226.42</v>
      </c>
      <c r="C25" s="12">
        <f t="shared" si="0"/>
        <v>56.831419999999994</v>
      </c>
      <c r="D25" s="12">
        <f t="shared" si="1"/>
        <v>283.25142</v>
      </c>
      <c r="G25" s="12">
        <f>'[1]7. unemployed (thousands)'!V21</f>
        <v>370.43799999999999</v>
      </c>
      <c r="H25" s="12">
        <f t="shared" si="2"/>
        <v>9.5943442000000001</v>
      </c>
      <c r="I25" s="12">
        <f t="shared" si="3"/>
        <v>380.03234420000001</v>
      </c>
    </row>
    <row r="26" spans="1:9">
      <c r="A26" s="10" t="s">
        <v>32</v>
      </c>
      <c r="B26" s="12">
        <v>108.589</v>
      </c>
      <c r="C26" s="12">
        <f t="shared" si="0"/>
        <v>27.255838999999998</v>
      </c>
      <c r="D26" s="12">
        <f t="shared" si="1"/>
        <v>135.84483900000001</v>
      </c>
      <c r="G26" s="12">
        <f>'[1]7. unemployed (thousands)'!V22</f>
        <v>110.175</v>
      </c>
      <c r="H26" s="12">
        <f t="shared" si="2"/>
        <v>2.8535325</v>
      </c>
      <c r="I26" s="12">
        <f t="shared" si="3"/>
        <v>113.0285325</v>
      </c>
    </row>
    <row r="27" spans="1:9">
      <c r="A27" s="10" t="s">
        <v>33</v>
      </c>
      <c r="B27" s="12">
        <v>49.883000000000003</v>
      </c>
      <c r="C27" s="12">
        <f t="shared" si="0"/>
        <v>12.520633</v>
      </c>
      <c r="D27" s="12">
        <f t="shared" si="1"/>
        <v>62.403632999999999</v>
      </c>
      <c r="G27" s="12">
        <f>'[1]7. unemployed (thousands)'!V23</f>
        <v>64.707999999999998</v>
      </c>
      <c r="H27" s="12">
        <f t="shared" si="2"/>
        <v>1.6759371999999999</v>
      </c>
      <c r="I27" s="12">
        <f t="shared" si="3"/>
        <v>66.383937199999991</v>
      </c>
    </row>
    <row r="28" spans="1:9">
      <c r="A28" s="10" t="s">
        <v>34</v>
      </c>
      <c r="B28" s="12">
        <v>47.558</v>
      </c>
      <c r="C28" s="12">
        <f t="shared" si="0"/>
        <v>11.937058</v>
      </c>
      <c r="D28" s="12">
        <f t="shared" si="1"/>
        <v>59.495058</v>
      </c>
      <c r="G28" s="12">
        <f>'[1]7. unemployed (thousands)'!V24</f>
        <v>58.441000000000003</v>
      </c>
      <c r="H28" s="12">
        <f t="shared" si="2"/>
        <v>1.5136219</v>
      </c>
      <c r="I28" s="12">
        <f t="shared" si="3"/>
        <v>59.954621899999999</v>
      </c>
    </row>
    <row r="29" spans="1:9">
      <c r="A29" s="10" t="s">
        <v>35</v>
      </c>
      <c r="B29" s="12">
        <v>86.463999999999999</v>
      </c>
      <c r="C29" s="12">
        <f t="shared" si="0"/>
        <v>21.702463999999999</v>
      </c>
      <c r="D29" s="12">
        <f t="shared" si="1"/>
        <v>108.16646399999999</v>
      </c>
      <c r="G29" s="12">
        <f>'[1]7. unemployed (thousands)'!V25</f>
        <v>84.58</v>
      </c>
      <c r="H29" s="12">
        <f t="shared" si="2"/>
        <v>2.1906219999999998</v>
      </c>
      <c r="I29" s="12">
        <f t="shared" si="3"/>
        <v>86.770622000000003</v>
      </c>
    </row>
    <row r="30" spans="1:9">
      <c r="A30" s="10" t="s">
        <v>36</v>
      </c>
      <c r="B30" s="12">
        <v>112.096</v>
      </c>
      <c r="C30" s="12">
        <f t="shared" si="0"/>
        <v>28.136096000000002</v>
      </c>
      <c r="D30" s="12">
        <f t="shared" si="1"/>
        <v>140.23209600000001</v>
      </c>
      <c r="G30" s="12">
        <f>'[1]7. unemployed (thousands)'!V26</f>
        <v>111.607</v>
      </c>
      <c r="H30" s="12">
        <f t="shared" si="2"/>
        <v>2.8906212999999998</v>
      </c>
      <c r="I30" s="12">
        <f t="shared" si="3"/>
        <v>114.49762130000001</v>
      </c>
    </row>
    <row r="31" spans="1:9">
      <c r="A31" s="10" t="s">
        <v>37</v>
      </c>
      <c r="B31" s="12">
        <v>21.619</v>
      </c>
      <c r="C31" s="12">
        <f t="shared" si="0"/>
        <v>5.4263690000000002</v>
      </c>
      <c r="D31" s="12">
        <f t="shared" si="1"/>
        <v>27.045369000000001</v>
      </c>
      <c r="G31" s="12">
        <f>'[1]7. unemployed (thousands)'!V27</f>
        <v>33.06</v>
      </c>
      <c r="H31" s="12">
        <f t="shared" si="2"/>
        <v>0.85625400000000007</v>
      </c>
      <c r="I31" s="12">
        <f t="shared" si="3"/>
        <v>33.916254000000002</v>
      </c>
    </row>
    <row r="32" spans="1:9">
      <c r="A32" s="10" t="s">
        <v>38</v>
      </c>
      <c r="B32" s="12">
        <v>114.20399999999999</v>
      </c>
      <c r="C32" s="12">
        <f t="shared" si="0"/>
        <v>28.665203999999999</v>
      </c>
      <c r="D32" s="12">
        <f t="shared" si="1"/>
        <v>142.869204</v>
      </c>
      <c r="G32" s="12">
        <f>'[1]7. unemployed (thousands)'!V28</f>
        <v>178.43299999999999</v>
      </c>
      <c r="H32" s="12">
        <f t="shared" si="2"/>
        <v>4.6214146999999999</v>
      </c>
      <c r="I32" s="12">
        <f t="shared" si="3"/>
        <v>183.0544147</v>
      </c>
    </row>
    <row r="33" spans="1:9">
      <c r="A33" s="10" t="s">
        <v>39</v>
      </c>
      <c r="B33" s="12">
        <v>104.60599999999999</v>
      </c>
      <c r="C33" s="12">
        <f t="shared" si="0"/>
        <v>26.256105999999999</v>
      </c>
      <c r="D33" s="12">
        <f t="shared" si="1"/>
        <v>130.86210599999998</v>
      </c>
      <c r="G33" s="12">
        <f>'[1]7. unemployed (thousands)'!V29</f>
        <v>196.935</v>
      </c>
      <c r="H33" s="12">
        <f t="shared" si="2"/>
        <v>5.1006165000000001</v>
      </c>
      <c r="I33" s="12">
        <f t="shared" si="3"/>
        <v>202.0356165</v>
      </c>
    </row>
    <row r="34" spans="1:9">
      <c r="A34" s="10" t="s">
        <v>40</v>
      </c>
      <c r="B34" s="12">
        <v>184.57</v>
      </c>
      <c r="C34" s="12">
        <f t="shared" si="0"/>
        <v>46.327069999999999</v>
      </c>
      <c r="D34" s="12">
        <f t="shared" si="1"/>
        <v>230.89706999999999</v>
      </c>
      <c r="G34" s="12">
        <f>'[1]7. unemployed (thousands)'!V30</f>
        <v>291.3</v>
      </c>
      <c r="H34" s="12">
        <f t="shared" si="2"/>
        <v>7.54467</v>
      </c>
      <c r="I34" s="12">
        <f t="shared" si="3"/>
        <v>298.84467000000001</v>
      </c>
    </row>
    <row r="35" spans="1:9">
      <c r="A35" s="10" t="s">
        <v>41</v>
      </c>
      <c r="B35" s="12">
        <v>103.568</v>
      </c>
      <c r="C35" s="12">
        <f t="shared" si="0"/>
        <v>25.995567999999999</v>
      </c>
      <c r="D35" s="12">
        <f t="shared" si="1"/>
        <v>129.563568</v>
      </c>
      <c r="G35" s="12">
        <f>'[1]7. unemployed (thousands)'!V31</f>
        <v>106.41500000000001</v>
      </c>
      <c r="H35" s="12">
        <f t="shared" si="2"/>
        <v>2.7561485000000001</v>
      </c>
      <c r="I35" s="12">
        <f t="shared" si="3"/>
        <v>109.1711485</v>
      </c>
    </row>
    <row r="36" spans="1:9">
      <c r="A36" s="10" t="s">
        <v>42</v>
      </c>
      <c r="B36" s="12">
        <v>74.281999999999996</v>
      </c>
      <c r="C36" s="12">
        <f t="shared" si="0"/>
        <v>18.644781999999999</v>
      </c>
      <c r="D36" s="12">
        <f t="shared" si="1"/>
        <v>92.926782000000003</v>
      </c>
      <c r="G36" s="12">
        <f>'[1]7. unemployed (thousands)'!V32</f>
        <v>69.831999999999994</v>
      </c>
      <c r="H36" s="12">
        <f t="shared" si="2"/>
        <v>1.8086487999999998</v>
      </c>
      <c r="I36" s="12">
        <f t="shared" si="3"/>
        <v>71.640648799999994</v>
      </c>
    </row>
    <row r="37" spans="1:9">
      <c r="A37" s="10" t="s">
        <v>43</v>
      </c>
      <c r="B37" s="12">
        <v>112.592</v>
      </c>
      <c r="C37" s="12">
        <f t="shared" si="0"/>
        <v>28.260591999999999</v>
      </c>
      <c r="D37" s="12">
        <f t="shared" si="1"/>
        <v>140.85259199999999</v>
      </c>
      <c r="G37" s="12">
        <f>'[1]7. unemployed (thousands)'!V33</f>
        <v>114.556</v>
      </c>
      <c r="H37" s="12">
        <f t="shared" si="2"/>
        <v>2.9670003999999999</v>
      </c>
      <c r="I37" s="12">
        <f t="shared" si="3"/>
        <v>117.5230004</v>
      </c>
    </row>
    <row r="38" spans="1:9">
      <c r="A38" s="10" t="s">
        <v>44</v>
      </c>
      <c r="B38" s="12">
        <v>20.225999999999999</v>
      </c>
      <c r="C38" s="12">
        <f t="shared" si="0"/>
        <v>5.0767259999999998</v>
      </c>
      <c r="D38" s="12">
        <f t="shared" si="1"/>
        <v>25.302726</v>
      </c>
      <c r="G38" s="12">
        <f>'[1]7. unemployed (thousands)'!V34</f>
        <v>16.908000000000001</v>
      </c>
      <c r="H38" s="12">
        <f t="shared" si="2"/>
        <v>0.43791720000000001</v>
      </c>
      <c r="I38" s="12">
        <f t="shared" si="3"/>
        <v>17.345917200000002</v>
      </c>
    </row>
    <row r="39" spans="1:9">
      <c r="A39" s="10" t="s">
        <v>45</v>
      </c>
      <c r="B39" s="12">
        <v>31.338000000000001</v>
      </c>
      <c r="C39" s="12">
        <f t="shared" si="0"/>
        <v>7.8658380000000001</v>
      </c>
      <c r="D39" s="12">
        <f t="shared" si="1"/>
        <v>39.203838000000005</v>
      </c>
      <c r="G39" s="12">
        <f>'[1]7. unemployed (thousands)'!V35</f>
        <v>19.341999999999999</v>
      </c>
      <c r="H39" s="12">
        <f t="shared" si="2"/>
        <v>0.50095780000000001</v>
      </c>
      <c r="I39" s="12">
        <f t="shared" si="3"/>
        <v>19.842957799999997</v>
      </c>
    </row>
    <row r="40" spans="1:9">
      <c r="A40" s="10" t="s">
        <v>46</v>
      </c>
      <c r="B40" s="12">
        <v>59.795000000000002</v>
      </c>
      <c r="C40" s="12">
        <f t="shared" si="0"/>
        <v>15.008545</v>
      </c>
      <c r="D40" s="12">
        <f t="shared" si="1"/>
        <v>74.803545</v>
      </c>
      <c r="G40" s="12">
        <f>'[1]7. unemployed (thousands)'!V36</f>
        <v>112.764</v>
      </c>
      <c r="H40" s="12">
        <f t="shared" si="2"/>
        <v>2.9205875999999997</v>
      </c>
      <c r="I40" s="12">
        <f t="shared" si="3"/>
        <v>115.6845876</v>
      </c>
    </row>
    <row r="41" spans="1:9">
      <c r="A41" s="10" t="s">
        <v>47</v>
      </c>
      <c r="B41" s="12">
        <v>20.167000000000002</v>
      </c>
      <c r="C41" s="12">
        <f t="shared" si="0"/>
        <v>5.0619170000000002</v>
      </c>
      <c r="D41" s="12">
        <f t="shared" si="1"/>
        <v>25.228917000000003</v>
      </c>
      <c r="G41" s="12">
        <f>'[1]7. unemployed (thousands)'!V37</f>
        <v>21.356999999999999</v>
      </c>
      <c r="H41" s="12">
        <f t="shared" si="2"/>
        <v>0.55314629999999998</v>
      </c>
      <c r="I41" s="12">
        <f t="shared" si="3"/>
        <v>21.910146300000001</v>
      </c>
    </row>
    <row r="42" spans="1:9">
      <c r="A42" s="10" t="s">
        <v>48</v>
      </c>
      <c r="B42" s="12">
        <v>170.184</v>
      </c>
      <c r="C42" s="12">
        <f t="shared" si="0"/>
        <v>42.716183999999998</v>
      </c>
      <c r="D42" s="12">
        <f t="shared" si="1"/>
        <v>212.900184</v>
      </c>
      <c r="G42" s="12">
        <f>'[1]7. unemployed (thousands)'!V38</f>
        <v>308.73500000000001</v>
      </c>
      <c r="H42" s="12">
        <f t="shared" si="2"/>
        <v>7.9962365000000002</v>
      </c>
      <c r="I42" s="12">
        <f t="shared" si="3"/>
        <v>316.73123650000002</v>
      </c>
    </row>
    <row r="43" spans="1:9">
      <c r="A43" s="10" t="s">
        <v>49</v>
      </c>
      <c r="B43" s="12">
        <v>50.856000000000002</v>
      </c>
      <c r="C43" s="12">
        <f t="shared" si="0"/>
        <v>12.764856</v>
      </c>
      <c r="D43" s="12">
        <f t="shared" si="1"/>
        <v>63.620856000000003</v>
      </c>
      <c r="G43" s="12">
        <f>'[1]7. unemployed (thousands)'!V39</f>
        <v>61.938000000000002</v>
      </c>
      <c r="H43" s="12">
        <f t="shared" si="2"/>
        <v>1.6041942</v>
      </c>
      <c r="I43" s="12">
        <f t="shared" si="3"/>
        <v>63.542194200000004</v>
      </c>
    </row>
    <row r="44" spans="1:9">
      <c r="A44" s="10" t="s">
        <v>50</v>
      </c>
      <c r="B44" s="12">
        <v>367.60599999999999</v>
      </c>
      <c r="C44" s="12">
        <f t="shared" ref="C44:C75" si="4">B44*$C$8</f>
        <v>92.269105999999994</v>
      </c>
      <c r="D44" s="12">
        <f t="shared" ref="D44:D75" si="5">C44+B44</f>
        <v>459.87510599999996</v>
      </c>
      <c r="G44" s="12">
        <f>'[1]7. unemployed (thousands)'!V40</f>
        <v>639.65800000000002</v>
      </c>
      <c r="H44" s="12">
        <f t="shared" ref="H44:H75" si="6">G44*$H$8</f>
        <v>16.567142199999999</v>
      </c>
      <c r="I44" s="12">
        <f t="shared" ref="I44:I75" si="7">G44+H44</f>
        <v>656.22514220000005</v>
      </c>
    </row>
    <row r="45" spans="1:9">
      <c r="A45" s="10" t="s">
        <v>51</v>
      </c>
      <c r="B45" s="12">
        <v>183.494</v>
      </c>
      <c r="C45" s="12">
        <f t="shared" si="4"/>
        <v>46.056994000000003</v>
      </c>
      <c r="D45" s="12">
        <f t="shared" si="5"/>
        <v>229.550994</v>
      </c>
      <c r="G45" s="12">
        <f>'[1]7. unemployed (thousands)'!V41</f>
        <v>208.126</v>
      </c>
      <c r="H45" s="12">
        <f t="shared" si="6"/>
        <v>5.3904633999999998</v>
      </c>
      <c r="I45" s="12">
        <f t="shared" si="7"/>
        <v>213.51646339999999</v>
      </c>
    </row>
    <row r="46" spans="1:9">
      <c r="A46" s="10" t="s">
        <v>52</v>
      </c>
      <c r="B46" s="12">
        <v>9.2680000000000007</v>
      </c>
      <c r="C46" s="12">
        <f t="shared" si="4"/>
        <v>2.3262680000000002</v>
      </c>
      <c r="D46" s="12">
        <f t="shared" si="5"/>
        <v>11.594268000000001</v>
      </c>
      <c r="G46" s="12">
        <f>'[1]7. unemployed (thousands)'!V42</f>
        <v>13.316000000000001</v>
      </c>
      <c r="H46" s="12">
        <f t="shared" si="6"/>
        <v>0.34488440000000004</v>
      </c>
      <c r="I46" s="12">
        <f t="shared" si="7"/>
        <v>13.6608844</v>
      </c>
    </row>
    <row r="47" spans="1:9">
      <c r="A47" s="10" t="s">
        <v>53</v>
      </c>
      <c r="B47" s="12">
        <v>279.40300000000002</v>
      </c>
      <c r="C47" s="12">
        <f t="shared" si="4"/>
        <v>70.130153000000007</v>
      </c>
      <c r="D47" s="12">
        <f t="shared" si="5"/>
        <v>349.53315300000003</v>
      </c>
      <c r="G47" s="12">
        <f>'[1]7. unemployed (thousands)'!V43</f>
        <v>289.16300000000001</v>
      </c>
      <c r="H47" s="12">
        <f t="shared" si="6"/>
        <v>7.4893217000000005</v>
      </c>
      <c r="I47" s="12">
        <f t="shared" si="7"/>
        <v>296.65232170000002</v>
      </c>
    </row>
    <row r="48" spans="1:9">
      <c r="A48" s="10" t="s">
        <v>54</v>
      </c>
      <c r="B48" s="12">
        <v>58.142000000000003</v>
      </c>
      <c r="C48" s="12">
        <f t="shared" si="4"/>
        <v>14.593642000000001</v>
      </c>
      <c r="D48" s="12">
        <f t="shared" si="5"/>
        <v>72.735641999999999</v>
      </c>
      <c r="G48" s="12">
        <f>'[1]7. unemployed (thousands)'!V44</f>
        <v>50.442999999999998</v>
      </c>
      <c r="H48" s="12">
        <f t="shared" si="6"/>
        <v>1.3064737</v>
      </c>
      <c r="I48" s="12">
        <f t="shared" si="7"/>
        <v>51.749473699999996</v>
      </c>
    </row>
    <row r="49" spans="1:9">
      <c r="A49" s="10" t="s">
        <v>55</v>
      </c>
      <c r="B49" s="12">
        <v>74.355000000000004</v>
      </c>
      <c r="C49" s="12">
        <f t="shared" si="4"/>
        <v>18.663105000000002</v>
      </c>
      <c r="D49" s="12">
        <f t="shared" si="5"/>
        <v>93.018105000000006</v>
      </c>
      <c r="G49" s="12">
        <f>'[1]7. unemployed (thousands)'!V45</f>
        <v>95.611999999999995</v>
      </c>
      <c r="H49" s="12">
        <f t="shared" si="6"/>
        <v>2.4763507999999996</v>
      </c>
      <c r="I49" s="12">
        <f t="shared" si="7"/>
        <v>98.088350800000001</v>
      </c>
    </row>
    <row r="50" spans="1:9">
      <c r="A50" s="10" t="s">
        <v>56</v>
      </c>
      <c r="B50" s="12">
        <v>324.05</v>
      </c>
      <c r="C50" s="12">
        <f t="shared" si="4"/>
        <v>81.336550000000003</v>
      </c>
      <c r="D50" s="12">
        <f t="shared" si="5"/>
        <v>405.38655</v>
      </c>
      <c r="G50" s="12">
        <f>'[1]7. unemployed (thousands)'!V46</f>
        <v>377.80799999999999</v>
      </c>
      <c r="H50" s="12">
        <f t="shared" si="6"/>
        <v>9.7852271999999996</v>
      </c>
      <c r="I50" s="12">
        <f t="shared" si="7"/>
        <v>387.5932272</v>
      </c>
    </row>
    <row r="51" spans="1:9">
      <c r="A51" s="10" t="s">
        <v>57</v>
      </c>
      <c r="B51" s="12">
        <v>22.198</v>
      </c>
      <c r="C51" s="12">
        <f t="shared" si="4"/>
        <v>5.5716980000000005</v>
      </c>
      <c r="D51" s="12">
        <f t="shared" si="5"/>
        <v>27.769698000000002</v>
      </c>
      <c r="G51" s="12">
        <f>'[1]7. unemployed (thousands)'!V47</f>
        <v>29.527999999999999</v>
      </c>
      <c r="H51" s="12">
        <f t="shared" si="6"/>
        <v>0.76477519999999999</v>
      </c>
      <c r="I51" s="12">
        <f t="shared" si="7"/>
        <v>30.292775199999998</v>
      </c>
    </row>
    <row r="52" spans="1:9">
      <c r="A52" s="10" t="s">
        <v>58</v>
      </c>
      <c r="B52" s="12">
        <v>65.98</v>
      </c>
      <c r="C52" s="12">
        <f t="shared" si="4"/>
        <v>16.560980000000001</v>
      </c>
      <c r="D52" s="12">
        <f t="shared" si="5"/>
        <v>82.540980000000005</v>
      </c>
      <c r="G52" s="12">
        <f>'[1]7. unemployed (thousands)'!V48</f>
        <v>94.322000000000003</v>
      </c>
      <c r="H52" s="12">
        <f t="shared" si="6"/>
        <v>2.4429398</v>
      </c>
      <c r="I52" s="12">
        <f t="shared" si="7"/>
        <v>96.764939800000008</v>
      </c>
    </row>
    <row r="53" spans="1:9">
      <c r="A53" s="10" t="s">
        <v>59</v>
      </c>
      <c r="B53" s="12">
        <v>13.503</v>
      </c>
      <c r="C53" s="12">
        <f t="shared" si="4"/>
        <v>3.3892530000000001</v>
      </c>
      <c r="D53" s="12">
        <f t="shared" si="5"/>
        <v>16.892253</v>
      </c>
      <c r="G53" s="12">
        <f>'[1]7. unemployed (thousands)'!V49</f>
        <v>13.347</v>
      </c>
      <c r="H53" s="12">
        <f t="shared" si="6"/>
        <v>0.34568729999999998</v>
      </c>
      <c r="I53" s="12">
        <f t="shared" si="7"/>
        <v>13.692687299999999</v>
      </c>
    </row>
    <row r="54" spans="1:9">
      <c r="A54" s="10" t="s">
        <v>60</v>
      </c>
      <c r="B54" s="12">
        <v>129.90700000000001</v>
      </c>
      <c r="C54" s="12">
        <f t="shared" si="4"/>
        <v>32.606657000000006</v>
      </c>
      <c r="D54" s="12">
        <f t="shared" si="5"/>
        <v>162.51365700000002</v>
      </c>
      <c r="G54" s="12">
        <f>'[1]7. unemployed (thousands)'!V50</f>
        <v>139.81700000000001</v>
      </c>
      <c r="H54" s="12">
        <f t="shared" si="6"/>
        <v>3.6212603000000003</v>
      </c>
      <c r="I54" s="12">
        <f t="shared" si="7"/>
        <v>143.4382603</v>
      </c>
    </row>
    <row r="55" spans="1:9">
      <c r="A55" s="10" t="s">
        <v>61</v>
      </c>
      <c r="B55" s="12">
        <v>519.375</v>
      </c>
      <c r="C55" s="12">
        <f t="shared" si="4"/>
        <v>130.363125</v>
      </c>
      <c r="D55" s="12">
        <f t="shared" si="5"/>
        <v>649.73812499999997</v>
      </c>
      <c r="G55" s="12">
        <f>'[1]7. unemployed (thousands)'!V51</f>
        <v>769.95799999999997</v>
      </c>
      <c r="H55" s="12">
        <f t="shared" si="6"/>
        <v>19.941912199999997</v>
      </c>
      <c r="I55" s="12">
        <f t="shared" si="7"/>
        <v>789.89991220000002</v>
      </c>
    </row>
    <row r="56" spans="1:9">
      <c r="A56" s="10" t="s">
        <v>62</v>
      </c>
      <c r="B56" s="12">
        <v>40.761000000000003</v>
      </c>
      <c r="C56" s="12">
        <f t="shared" si="4"/>
        <v>10.231011000000001</v>
      </c>
      <c r="D56" s="12">
        <f t="shared" si="5"/>
        <v>50.992011000000005</v>
      </c>
      <c r="G56" s="12">
        <f>'[1]7. unemployed (thousands)'!V52</f>
        <v>37.372999999999998</v>
      </c>
      <c r="H56" s="12">
        <f t="shared" si="6"/>
        <v>0.9679606999999999</v>
      </c>
      <c r="I56" s="12">
        <f t="shared" si="7"/>
        <v>38.340960699999997</v>
      </c>
    </row>
    <row r="57" spans="1:9">
      <c r="A57" s="10" t="s">
        <v>63</v>
      </c>
      <c r="B57" s="12">
        <v>8.6170000000000009</v>
      </c>
      <c r="C57" s="12">
        <f t="shared" si="4"/>
        <v>2.1628670000000003</v>
      </c>
      <c r="D57" s="12">
        <f t="shared" si="5"/>
        <v>10.779867000000001</v>
      </c>
      <c r="G57" s="12">
        <f>'[1]7. unemployed (thousands)'!V53</f>
        <v>8.7710000000000008</v>
      </c>
      <c r="H57" s="12">
        <f t="shared" si="6"/>
        <v>0.22716890000000001</v>
      </c>
      <c r="I57" s="12">
        <f t="shared" si="7"/>
        <v>8.9981689000000014</v>
      </c>
    </row>
    <row r="58" spans="1:9">
      <c r="A58" s="10" t="s">
        <v>64</v>
      </c>
      <c r="B58" s="12">
        <v>111.53400000000001</v>
      </c>
      <c r="C58" s="12">
        <f t="shared" si="4"/>
        <v>27.995034</v>
      </c>
      <c r="D58" s="12">
        <f t="shared" si="5"/>
        <v>139.529034</v>
      </c>
      <c r="G58" s="12">
        <f>'[1]7. unemployed (thousands)'!V54</f>
        <v>154.126</v>
      </c>
      <c r="H58" s="12">
        <f t="shared" si="6"/>
        <v>3.9918634000000002</v>
      </c>
      <c r="I58" s="12">
        <f t="shared" si="7"/>
        <v>158.1178634</v>
      </c>
    </row>
    <row r="59" spans="1:9">
      <c r="A59" s="10" t="s">
        <v>65</v>
      </c>
      <c r="B59" s="12">
        <v>162.67099999999999</v>
      </c>
      <c r="C59" s="12">
        <f t="shared" si="4"/>
        <v>40.830421000000001</v>
      </c>
      <c r="D59" s="12">
        <f t="shared" si="5"/>
        <v>203.50142099999999</v>
      </c>
      <c r="G59" s="12">
        <f>'[1]7. unemployed (thousands)'!V55</f>
        <v>198.08799999999999</v>
      </c>
      <c r="H59" s="12">
        <f t="shared" si="6"/>
        <v>5.1304791999999999</v>
      </c>
      <c r="I59" s="12">
        <f t="shared" si="7"/>
        <v>203.21847919999999</v>
      </c>
    </row>
    <row r="60" spans="1:9">
      <c r="A60" s="10" t="s">
        <v>66</v>
      </c>
      <c r="B60" s="12">
        <v>41.43</v>
      </c>
      <c r="C60" s="12">
        <f t="shared" si="4"/>
        <v>10.39893</v>
      </c>
      <c r="D60" s="12">
        <f t="shared" si="5"/>
        <v>51.82893</v>
      </c>
      <c r="G60" s="12">
        <f>'[1]7. unemployed (thousands)'!V56</f>
        <v>34.341000000000001</v>
      </c>
      <c r="H60" s="12">
        <f t="shared" si="6"/>
        <v>0.88943190000000005</v>
      </c>
      <c r="I60" s="12">
        <f t="shared" si="7"/>
        <v>35.230431899999999</v>
      </c>
    </row>
    <row r="61" spans="1:9">
      <c r="A61" s="10" t="s">
        <v>67</v>
      </c>
      <c r="B61" s="12">
        <v>101.422</v>
      </c>
      <c r="C61" s="12">
        <f t="shared" si="4"/>
        <v>25.456921999999999</v>
      </c>
      <c r="D61" s="12">
        <f t="shared" si="5"/>
        <v>126.87892199999999</v>
      </c>
      <c r="G61" s="12">
        <f>'[1]7. unemployed (thousands)'!V57</f>
        <v>100.56</v>
      </c>
      <c r="H61" s="12">
        <f t="shared" si="6"/>
        <v>2.6045039999999999</v>
      </c>
      <c r="I61" s="12">
        <f t="shared" si="7"/>
        <v>103.16450400000001</v>
      </c>
    </row>
    <row r="62" spans="1:9">
      <c r="A62" s="10" t="s">
        <v>68</v>
      </c>
      <c r="B62" s="12">
        <v>14.311</v>
      </c>
      <c r="C62" s="12">
        <f t="shared" si="4"/>
        <v>3.5920610000000002</v>
      </c>
      <c r="D62" s="12">
        <f t="shared" si="5"/>
        <v>17.903061000000001</v>
      </c>
      <c r="G62" s="12">
        <f>'[1]7. unemployed (thousands)'!V58</f>
        <v>12.048</v>
      </c>
      <c r="H62" s="12">
        <f t="shared" si="6"/>
        <v>0.31204320000000002</v>
      </c>
      <c r="I62" s="12">
        <f t="shared" si="7"/>
        <v>12.3600432</v>
      </c>
    </row>
  </sheetData>
  <mergeCells count="5">
    <mergeCell ref="B9:D9"/>
    <mergeCell ref="G9:I9"/>
    <mergeCell ref="B11:D11"/>
    <mergeCell ref="G11:I11"/>
    <mergeCell ref="J8:S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E2275-49A8-5243-A190-A862CAE9778F}">
  <dimension ref="A1:V58"/>
  <sheetViews>
    <sheetView tabSelected="1" workbookViewId="0">
      <pane xSplit="1" ySplit="6" topLeftCell="B7" activePane="bottomRight" state="frozen"/>
      <selection pane="bottomRight" activeCell="E3" sqref="E3"/>
      <selection pane="bottomLeft" activeCell="A7" sqref="A7"/>
      <selection pane="topRight" activeCell="B1" sqref="B1"/>
    </sheetView>
  </sheetViews>
  <sheetFormatPr defaultColWidth="8.85546875" defaultRowHeight="14.45"/>
  <cols>
    <col min="1" max="1" width="20.28515625" customWidth="1"/>
    <col min="2" max="10" width="11.85546875" customWidth="1"/>
    <col min="14" max="15" width="11.85546875" customWidth="1"/>
    <col min="16" max="16" width="9.28515625" bestFit="1" customWidth="1"/>
    <col min="18" max="19" width="9.42578125" bestFit="1" customWidth="1"/>
    <col min="20" max="20" width="9.28515625" bestFit="1" customWidth="1"/>
    <col min="22" max="22" width="9.28515625" bestFit="1" customWidth="1"/>
  </cols>
  <sheetData>
    <row r="1" spans="1:22" ht="54" customHeight="1"/>
    <row r="2" spans="1:22" ht="18.600000000000001">
      <c r="A2" s="8" t="s">
        <v>251</v>
      </c>
    </row>
    <row r="3" spans="1:22">
      <c r="A3" t="s">
        <v>252</v>
      </c>
    </row>
    <row r="4" spans="1:22" ht="78.75" customHeight="1">
      <c r="A4" s="184" t="s">
        <v>253</v>
      </c>
      <c r="B4" s="184"/>
      <c r="C4" s="184"/>
      <c r="D4" s="184"/>
      <c r="E4" s="184"/>
      <c r="F4" s="184"/>
      <c r="G4" s="184"/>
      <c r="H4" s="184"/>
      <c r="I4" s="184"/>
      <c r="J4" s="184"/>
    </row>
    <row r="6" spans="1:22" ht="72.599999999999994">
      <c r="A6" s="143" t="s">
        <v>76</v>
      </c>
      <c r="B6" s="144" t="s">
        <v>254</v>
      </c>
      <c r="C6" s="3" t="s">
        <v>255</v>
      </c>
      <c r="D6" s="3" t="s">
        <v>256</v>
      </c>
      <c r="E6" s="44"/>
      <c r="F6" s="144" t="s">
        <v>257</v>
      </c>
      <c r="G6" s="3" t="s">
        <v>258</v>
      </c>
      <c r="H6" s="3" t="s">
        <v>259</v>
      </c>
      <c r="I6" s="3" t="s">
        <v>260</v>
      </c>
      <c r="J6" s="37" t="s">
        <v>261</v>
      </c>
      <c r="N6" s="5"/>
      <c r="O6" s="5"/>
      <c r="P6" s="5"/>
      <c r="Q6" s="5"/>
      <c r="R6" s="5"/>
      <c r="S6" s="5"/>
      <c r="T6" s="5"/>
      <c r="U6" s="5"/>
      <c r="V6" s="5"/>
    </row>
    <row r="7" spans="1:22">
      <c r="A7" s="145" t="s">
        <v>68</v>
      </c>
      <c r="B7" s="12">
        <f>'4. Available workers'!D62</f>
        <v>17.903061000000001</v>
      </c>
      <c r="C7" s="12">
        <f>'[1]9. Unfilled Job Openings'!B59</f>
        <v>17</v>
      </c>
      <c r="D7" s="146">
        <f t="shared" ref="D7:D57" si="0">B7/C7</f>
        <v>1.0531212352941177</v>
      </c>
      <c r="F7" s="12">
        <f>'4. Available workers'!I62</f>
        <v>12.3600432</v>
      </c>
      <c r="G7" s="12">
        <f>'[1]9. Unfilled Job Openings'!G59</f>
        <v>20</v>
      </c>
      <c r="H7" s="146">
        <f t="shared" ref="H7:H57" si="1">F7/G7</f>
        <v>0.61800215999999997</v>
      </c>
      <c r="I7" s="98">
        <f t="shared" ref="I7:I57" si="2">F7-G7</f>
        <v>-7.6399568000000002</v>
      </c>
      <c r="J7" s="146">
        <f t="shared" ref="J7:J57" si="3">H7-D7</f>
        <v>-0.43511907529411775</v>
      </c>
      <c r="N7" s="11"/>
      <c r="O7" s="11"/>
      <c r="P7" s="11"/>
      <c r="Q7" s="11"/>
      <c r="R7" s="11"/>
      <c r="S7" s="11"/>
      <c r="T7" s="146"/>
      <c r="U7" s="146"/>
      <c r="V7" s="146"/>
    </row>
    <row r="8" spans="1:22">
      <c r="A8" s="145" t="s">
        <v>63</v>
      </c>
      <c r="B8" s="12">
        <f>'4. Available workers'!D57</f>
        <v>10.779867000000001</v>
      </c>
      <c r="C8" s="12">
        <f>'[1]9. Unfilled Job Openings'!B54</f>
        <v>16</v>
      </c>
      <c r="D8" s="146">
        <f t="shared" si="0"/>
        <v>0.67374168750000007</v>
      </c>
      <c r="F8" s="12">
        <f>'4. Available workers'!I57</f>
        <v>8.9981689000000014</v>
      </c>
      <c r="G8" s="12">
        <f>'[1]9. Unfilled Job Openings'!G54</f>
        <v>25</v>
      </c>
      <c r="H8" s="146">
        <f t="shared" si="1"/>
        <v>0.35992675600000007</v>
      </c>
      <c r="I8" s="98">
        <f t="shared" si="2"/>
        <v>-16.001831099999997</v>
      </c>
      <c r="J8" s="146">
        <f t="shared" si="3"/>
        <v>-0.31381493150000001</v>
      </c>
      <c r="N8" s="11"/>
      <c r="O8" s="11"/>
      <c r="P8" s="11"/>
      <c r="Q8" s="11"/>
      <c r="R8" s="11"/>
      <c r="S8" s="11"/>
      <c r="T8" s="146"/>
      <c r="U8" s="146"/>
      <c r="V8" s="146"/>
    </row>
    <row r="9" spans="1:22">
      <c r="A9" s="145" t="s">
        <v>29</v>
      </c>
      <c r="B9" s="12">
        <f>'4. Available workers'!D23</f>
        <v>17.250039000000001</v>
      </c>
      <c r="C9" s="12">
        <f>'[1]9. Unfilled Job Openings'!B20</f>
        <v>28</v>
      </c>
      <c r="D9" s="146">
        <f t="shared" si="0"/>
        <v>0.61607282142857145</v>
      </c>
      <c r="F9" s="12">
        <f>'4. Available workers'!I23</f>
        <v>41.923403499999999</v>
      </c>
      <c r="G9" s="12">
        <f>'[1]9. Unfilled Job Openings'!G20</f>
        <v>27</v>
      </c>
      <c r="H9" s="146">
        <f t="shared" si="1"/>
        <v>1.5527186481481481</v>
      </c>
      <c r="I9" s="98">
        <f t="shared" si="2"/>
        <v>14.923403499999999</v>
      </c>
      <c r="J9" s="146">
        <f t="shared" si="3"/>
        <v>0.93664582671957664</v>
      </c>
      <c r="N9" s="11"/>
      <c r="O9" s="11"/>
      <c r="P9" s="11"/>
      <c r="Q9" s="11"/>
      <c r="R9" s="11"/>
      <c r="S9" s="11"/>
      <c r="T9" s="146"/>
      <c r="U9" s="146"/>
      <c r="V9" s="146"/>
    </row>
    <row r="10" spans="1:22">
      <c r="A10" s="145" t="s">
        <v>19</v>
      </c>
      <c r="B10" s="12">
        <f>'4. Available workers'!D13</f>
        <v>22.414167000000003</v>
      </c>
      <c r="C10" s="12">
        <f>'[1]9. Unfilled Job Openings'!B10</f>
        <v>23</v>
      </c>
      <c r="D10" s="146">
        <f t="shared" si="0"/>
        <v>0.97452900000000009</v>
      </c>
      <c r="F10" s="12">
        <f>'4. Available workers'!I13</f>
        <v>22.0486428</v>
      </c>
      <c r="G10" s="12">
        <f>'[1]9. Unfilled Job Openings'!G10</f>
        <v>30</v>
      </c>
      <c r="H10" s="146">
        <f t="shared" si="1"/>
        <v>0.73495476000000004</v>
      </c>
      <c r="I10" s="98">
        <f t="shared" si="2"/>
        <v>-7.9513572000000003</v>
      </c>
      <c r="J10" s="146">
        <f t="shared" si="3"/>
        <v>-0.23957424000000005</v>
      </c>
      <c r="N10" s="11"/>
      <c r="O10" s="11"/>
      <c r="P10" s="11"/>
      <c r="Q10" s="11"/>
      <c r="R10" s="11"/>
      <c r="S10" s="11"/>
      <c r="T10" s="146"/>
      <c r="U10" s="146"/>
      <c r="V10" s="146"/>
    </row>
    <row r="11" spans="1:22">
      <c r="A11" s="145" t="s">
        <v>25</v>
      </c>
      <c r="B11" s="12">
        <f>'4. Available workers'!D19</f>
        <v>27.734670000000001</v>
      </c>
      <c r="C11" s="12">
        <f>'[1]9. Unfilled Job Openings'!B16</f>
        <v>23</v>
      </c>
      <c r="D11" s="146">
        <f t="shared" si="0"/>
        <v>1.2058552173913044</v>
      </c>
      <c r="F11" s="12">
        <f>'4. Available workers'!I19</f>
        <v>26.469245899999997</v>
      </c>
      <c r="G11" s="12">
        <f>'[1]9. Unfilled Job Openings'!G16</f>
        <v>31</v>
      </c>
      <c r="H11" s="146">
        <f t="shared" si="1"/>
        <v>0.85384664193548376</v>
      </c>
      <c r="I11" s="98">
        <f t="shared" si="2"/>
        <v>-4.5307541000000029</v>
      </c>
      <c r="J11" s="146">
        <f t="shared" si="3"/>
        <v>-0.35200857545582065</v>
      </c>
      <c r="N11" s="11"/>
      <c r="O11" s="11"/>
      <c r="P11" s="11"/>
      <c r="Q11" s="11"/>
      <c r="R11" s="11"/>
      <c r="S11" s="11"/>
      <c r="T11" s="146"/>
      <c r="U11" s="146"/>
      <c r="V11" s="146"/>
    </row>
    <row r="12" spans="1:22">
      <c r="A12" s="145" t="s">
        <v>52</v>
      </c>
      <c r="B12" s="12">
        <f>'4. Available workers'!D46</f>
        <v>11.594268000000001</v>
      </c>
      <c r="C12" s="12">
        <f>'[1]9. Unfilled Job Openings'!B43</f>
        <v>23</v>
      </c>
      <c r="D12" s="146">
        <f t="shared" si="0"/>
        <v>0.50409860869565226</v>
      </c>
      <c r="F12" s="12">
        <f>'4. Available workers'!I46</f>
        <v>13.6608844</v>
      </c>
      <c r="G12" s="12">
        <f>'[1]9. Unfilled Job Openings'!G43</f>
        <v>32</v>
      </c>
      <c r="H12" s="146">
        <f t="shared" si="1"/>
        <v>0.42690263750000002</v>
      </c>
      <c r="I12" s="98">
        <f t="shared" si="2"/>
        <v>-18.3391156</v>
      </c>
      <c r="J12" s="146">
        <f t="shared" si="3"/>
        <v>-7.7195971195652247E-2</v>
      </c>
      <c r="N12" s="11"/>
      <c r="O12" s="11"/>
      <c r="P12" s="11"/>
      <c r="Q12" s="11"/>
      <c r="R12" s="11"/>
      <c r="S12" s="11"/>
      <c r="T12" s="146"/>
      <c r="U12" s="146"/>
      <c r="V12" s="146"/>
    </row>
    <row r="13" spans="1:22">
      <c r="A13" s="145" t="s">
        <v>59</v>
      </c>
      <c r="B13" s="12">
        <f>'4. Available workers'!D53</f>
        <v>16.892253</v>
      </c>
      <c r="C13" s="12">
        <f>'[1]9. Unfilled Job Openings'!B50</f>
        <v>21</v>
      </c>
      <c r="D13" s="146">
        <f t="shared" si="0"/>
        <v>0.80439300000000002</v>
      </c>
      <c r="F13" s="12">
        <f>'4. Available workers'!I53</f>
        <v>13.692687299999999</v>
      </c>
      <c r="G13" s="12">
        <f>'[1]9. Unfilled Job Openings'!G50</f>
        <v>34</v>
      </c>
      <c r="H13" s="146">
        <f t="shared" si="1"/>
        <v>0.40272609705882351</v>
      </c>
      <c r="I13" s="98">
        <f t="shared" si="2"/>
        <v>-20.307312700000001</v>
      </c>
      <c r="J13" s="146">
        <f t="shared" si="3"/>
        <v>-0.40166690294117652</v>
      </c>
      <c r="N13" s="11"/>
      <c r="O13" s="11"/>
      <c r="P13" s="11"/>
      <c r="Q13" s="11"/>
      <c r="R13" s="11"/>
      <c r="S13" s="11"/>
      <c r="T13" s="146"/>
      <c r="U13" s="146"/>
      <c r="V13" s="146"/>
    </row>
    <row r="14" spans="1:22">
      <c r="A14" s="145" t="s">
        <v>44</v>
      </c>
      <c r="B14" s="12">
        <f>'4. Available workers'!D38</f>
        <v>25.302726</v>
      </c>
      <c r="C14" s="12">
        <f>'[1]9. Unfilled Job Openings'!B35</f>
        <v>27</v>
      </c>
      <c r="D14" s="146">
        <f t="shared" si="0"/>
        <v>0.93713800000000003</v>
      </c>
      <c r="F14" s="12">
        <f>'4. Available workers'!I38</f>
        <v>17.345917200000002</v>
      </c>
      <c r="G14" s="12">
        <f>'[1]9. Unfilled Job Openings'!G35</f>
        <v>38</v>
      </c>
      <c r="H14" s="146">
        <f t="shared" si="1"/>
        <v>0.45647150526315794</v>
      </c>
      <c r="I14" s="98">
        <f t="shared" si="2"/>
        <v>-20.654082799999998</v>
      </c>
      <c r="J14" s="146">
        <f t="shared" si="3"/>
        <v>-0.48066649473684209</v>
      </c>
      <c r="N14" s="11"/>
      <c r="O14" s="11"/>
      <c r="P14" s="11"/>
      <c r="Q14" s="11"/>
      <c r="R14" s="11"/>
      <c r="S14" s="11"/>
      <c r="T14" s="146"/>
      <c r="U14" s="146"/>
      <c r="V14" s="146"/>
    </row>
    <row r="15" spans="1:22">
      <c r="A15" s="145" t="s">
        <v>57</v>
      </c>
      <c r="B15" s="12">
        <f>'4. Available workers'!D51</f>
        <v>27.769698000000002</v>
      </c>
      <c r="C15" s="12">
        <f>'[1]9. Unfilled Job Openings'!B48</f>
        <v>23</v>
      </c>
      <c r="D15" s="146">
        <f t="shared" si="0"/>
        <v>1.2073781739130436</v>
      </c>
      <c r="F15" s="12">
        <f>'4. Available workers'!I51</f>
        <v>30.292775199999998</v>
      </c>
      <c r="G15" s="12">
        <f>'[1]9. Unfilled Job Openings'!G48</f>
        <v>38</v>
      </c>
      <c r="H15" s="146">
        <f t="shared" si="1"/>
        <v>0.7971782947368421</v>
      </c>
      <c r="I15" s="98">
        <f t="shared" si="2"/>
        <v>-7.7072248000000023</v>
      </c>
      <c r="J15" s="146">
        <f t="shared" si="3"/>
        <v>-0.41019987917620149</v>
      </c>
      <c r="N15" s="11"/>
      <c r="O15" s="11"/>
      <c r="P15" s="11"/>
      <c r="Q15" s="11"/>
      <c r="R15" s="11"/>
      <c r="S15" s="11"/>
      <c r="T15" s="146"/>
      <c r="U15" s="146"/>
      <c r="V15" s="146"/>
    </row>
    <row r="16" spans="1:22">
      <c r="A16" s="145" t="s">
        <v>26</v>
      </c>
      <c r="B16" s="12">
        <f>'4. Available workers'!D20</f>
        <v>26.284761</v>
      </c>
      <c r="C16" s="12">
        <f>'[1]9. Unfilled Job Openings'!B17</f>
        <v>34</v>
      </c>
      <c r="D16" s="146">
        <f t="shared" si="0"/>
        <v>0.77308120588235296</v>
      </c>
      <c r="F16" s="12">
        <f>'4. Available workers'!I20</f>
        <v>26.7339281</v>
      </c>
      <c r="G16" s="12">
        <f>'[1]9. Unfilled Job Openings'!G17</f>
        <v>39</v>
      </c>
      <c r="H16" s="146">
        <f t="shared" si="1"/>
        <v>0.68548533589743588</v>
      </c>
      <c r="I16" s="98">
        <f t="shared" si="2"/>
        <v>-12.2660719</v>
      </c>
      <c r="J16" s="146">
        <f t="shared" si="3"/>
        <v>-8.7595869984917085E-2</v>
      </c>
      <c r="N16" s="11"/>
      <c r="O16" s="11"/>
      <c r="P16" s="11"/>
      <c r="Q16" s="11"/>
      <c r="R16" s="11"/>
      <c r="S16" s="11"/>
      <c r="T16" s="146"/>
      <c r="U16" s="146"/>
      <c r="V16" s="146"/>
    </row>
    <row r="17" spans="1:22">
      <c r="A17" s="145" t="s">
        <v>37</v>
      </c>
      <c r="B17" s="12">
        <f>'4. Available workers'!D31</f>
        <v>27.045369000000001</v>
      </c>
      <c r="C17" s="12">
        <f>'[1]9. Unfilled Job Openings'!B28</f>
        <v>32</v>
      </c>
      <c r="D17" s="146">
        <f t="shared" si="0"/>
        <v>0.84516778125000003</v>
      </c>
      <c r="F17" s="12">
        <f>'4. Available workers'!I31</f>
        <v>33.916254000000002</v>
      </c>
      <c r="G17" s="12">
        <f>'[1]9. Unfilled Job Openings'!G28</f>
        <v>50</v>
      </c>
      <c r="H17" s="146">
        <f t="shared" si="1"/>
        <v>0.67832508000000002</v>
      </c>
      <c r="I17" s="98">
        <f t="shared" si="2"/>
        <v>-16.083745999999998</v>
      </c>
      <c r="J17" s="146">
        <f t="shared" si="3"/>
        <v>-0.16684270125</v>
      </c>
      <c r="N17" s="11"/>
      <c r="O17" s="11"/>
      <c r="P17" s="11"/>
      <c r="Q17" s="11"/>
      <c r="R17" s="11"/>
      <c r="S17" s="11"/>
      <c r="T17" s="146"/>
      <c r="U17" s="146"/>
      <c r="V17" s="146"/>
    </row>
    <row r="18" spans="1:22">
      <c r="A18" s="145" t="s">
        <v>47</v>
      </c>
      <c r="B18" s="12">
        <f>'4. Available workers'!D41</f>
        <v>25.228917000000003</v>
      </c>
      <c r="C18" s="12">
        <f>'[1]9. Unfilled Job Openings'!B38</f>
        <v>37</v>
      </c>
      <c r="D18" s="146">
        <f t="shared" si="0"/>
        <v>0.6818626216216217</v>
      </c>
      <c r="F18" s="12">
        <f>'4. Available workers'!I41</f>
        <v>21.910146300000001</v>
      </c>
      <c r="G18" s="12">
        <f>'[1]9. Unfilled Job Openings'!G38</f>
        <v>54</v>
      </c>
      <c r="H18" s="146">
        <f t="shared" si="1"/>
        <v>0.40574345000000001</v>
      </c>
      <c r="I18" s="98">
        <f t="shared" si="2"/>
        <v>-32.089853699999999</v>
      </c>
      <c r="J18" s="146">
        <f t="shared" si="3"/>
        <v>-0.2761191716216217</v>
      </c>
      <c r="N18" s="11"/>
      <c r="O18" s="11"/>
      <c r="P18" s="11"/>
      <c r="Q18" s="11"/>
      <c r="R18" s="11"/>
      <c r="S18" s="11"/>
      <c r="T18" s="146"/>
      <c r="U18" s="146"/>
      <c r="V18" s="146"/>
    </row>
    <row r="19" spans="1:22">
      <c r="A19" s="145" t="s">
        <v>30</v>
      </c>
      <c r="B19" s="12">
        <f>'4. Available workers'!D24</f>
        <v>29.451042000000001</v>
      </c>
      <c r="C19" s="12">
        <f>'[1]9. Unfilled Job Openings'!B21</f>
        <v>40</v>
      </c>
      <c r="D19" s="146">
        <f t="shared" si="0"/>
        <v>0.73627605000000007</v>
      </c>
      <c r="F19" s="12">
        <f>'4. Available workers'!I24</f>
        <v>25.728546099999999</v>
      </c>
      <c r="G19" s="12">
        <f>'[1]9. Unfilled Job Openings'!G21</f>
        <v>54</v>
      </c>
      <c r="H19" s="146">
        <f t="shared" si="1"/>
        <v>0.47645455740740739</v>
      </c>
      <c r="I19" s="98">
        <f t="shared" si="2"/>
        <v>-28.271453900000001</v>
      </c>
      <c r="J19" s="146">
        <f t="shared" si="3"/>
        <v>-0.25982149259259268</v>
      </c>
      <c r="N19" s="11"/>
      <c r="O19" s="11"/>
      <c r="P19" s="11"/>
      <c r="Q19" s="11"/>
      <c r="R19" s="11"/>
      <c r="S19" s="11"/>
      <c r="T19" s="146"/>
      <c r="U19" s="146"/>
      <c r="V19" s="146"/>
    </row>
    <row r="20" spans="1:22">
      <c r="A20" s="145" t="s">
        <v>66</v>
      </c>
      <c r="B20" s="12">
        <f>'4. Available workers'!D60</f>
        <v>51.82893</v>
      </c>
      <c r="C20" s="12">
        <f>'[1]9. Unfilled Job Openings'!B57</f>
        <v>44</v>
      </c>
      <c r="D20" s="146">
        <f t="shared" si="0"/>
        <v>1.1779302272727272</v>
      </c>
      <c r="F20" s="12">
        <f>'4. Available workers'!I60</f>
        <v>35.230431899999999</v>
      </c>
      <c r="G20" s="12">
        <f>'[1]9. Unfilled Job Openings'!G57</f>
        <v>60</v>
      </c>
      <c r="H20" s="146">
        <f t="shared" si="1"/>
        <v>0.58717386500000002</v>
      </c>
      <c r="I20" s="98">
        <f t="shared" si="2"/>
        <v>-24.769568100000001</v>
      </c>
      <c r="J20" s="146">
        <f t="shared" si="3"/>
        <v>-0.59075636227272721</v>
      </c>
      <c r="N20" s="11"/>
      <c r="O20" s="11"/>
      <c r="P20" s="11"/>
      <c r="Q20" s="11"/>
      <c r="R20" s="11"/>
      <c r="S20" s="11"/>
      <c r="T20" s="146"/>
      <c r="U20" s="146"/>
      <c r="V20" s="146"/>
    </row>
    <row r="21" spans="1:22">
      <c r="A21" s="145" t="s">
        <v>49</v>
      </c>
      <c r="B21" s="12">
        <f>'4. Available workers'!D43</f>
        <v>63.620856000000003</v>
      </c>
      <c r="C21" s="12">
        <f>'[1]9. Unfilled Job Openings'!B40</f>
        <v>41</v>
      </c>
      <c r="D21" s="146">
        <f t="shared" si="0"/>
        <v>1.5517281951219513</v>
      </c>
      <c r="F21" s="12">
        <f>'4. Available workers'!I43</f>
        <v>63.542194200000004</v>
      </c>
      <c r="G21" s="12">
        <f>'[1]9. Unfilled Job Openings'!G40</f>
        <v>66</v>
      </c>
      <c r="H21" s="146">
        <f t="shared" si="1"/>
        <v>0.96276051818181829</v>
      </c>
      <c r="I21" s="98">
        <f t="shared" si="2"/>
        <v>-2.4578057999999956</v>
      </c>
      <c r="J21" s="146">
        <f t="shared" si="3"/>
        <v>-0.58896767694013297</v>
      </c>
      <c r="N21" s="11"/>
      <c r="O21" s="11"/>
      <c r="P21" s="11"/>
      <c r="Q21" s="11"/>
      <c r="R21" s="11"/>
      <c r="S21" s="11"/>
      <c r="T21" s="146"/>
      <c r="U21" s="146"/>
      <c r="V21" s="146"/>
    </row>
    <row r="22" spans="1:22">
      <c r="A22" s="145" t="s">
        <v>45</v>
      </c>
      <c r="B22" s="12">
        <f>'4. Available workers'!D39</f>
        <v>39.203838000000005</v>
      </c>
      <c r="C22" s="12">
        <f>'[1]9. Unfilled Job Openings'!B36</f>
        <v>49</v>
      </c>
      <c r="D22" s="146">
        <f t="shared" si="0"/>
        <v>0.80007832653061239</v>
      </c>
      <c r="F22" s="12">
        <f>'4. Available workers'!I39</f>
        <v>19.842957799999997</v>
      </c>
      <c r="G22" s="12">
        <f>'[1]9. Unfilled Job Openings'!G36</f>
        <v>71</v>
      </c>
      <c r="H22" s="146">
        <f t="shared" si="1"/>
        <v>0.27947827887323939</v>
      </c>
      <c r="I22" s="98">
        <f t="shared" si="2"/>
        <v>-51.157042200000006</v>
      </c>
      <c r="J22" s="146">
        <f t="shared" si="3"/>
        <v>-0.520600047657373</v>
      </c>
      <c r="N22" s="11"/>
      <c r="O22" s="11"/>
      <c r="P22" s="11"/>
      <c r="Q22" s="11"/>
      <c r="R22" s="11"/>
      <c r="S22" s="11"/>
      <c r="T22" s="146"/>
      <c r="U22" s="146"/>
      <c r="V22" s="146"/>
    </row>
    <row r="23" spans="1:22">
      <c r="A23" s="145" t="s">
        <v>42</v>
      </c>
      <c r="B23" s="12">
        <f>'4. Available workers'!D36</f>
        <v>92.926782000000003</v>
      </c>
      <c r="C23" s="12">
        <f>'[1]9. Unfilled Job Openings'!B33</f>
        <v>54</v>
      </c>
      <c r="D23" s="146">
        <f t="shared" si="0"/>
        <v>1.7208663333333334</v>
      </c>
      <c r="F23" s="12">
        <f>'4. Available workers'!I36</f>
        <v>71.640648799999994</v>
      </c>
      <c r="G23" s="12">
        <f>'[1]9. Unfilled Job Openings'!G33</f>
        <v>84</v>
      </c>
      <c r="H23" s="146">
        <f t="shared" si="1"/>
        <v>0.85286486666666661</v>
      </c>
      <c r="I23" s="98">
        <f t="shared" si="2"/>
        <v>-12.359351200000006</v>
      </c>
      <c r="J23" s="146">
        <f t="shared" si="3"/>
        <v>-0.86800146666666678</v>
      </c>
      <c r="N23" s="11"/>
      <c r="O23" s="11"/>
      <c r="P23" s="11"/>
      <c r="Q23" s="11"/>
      <c r="R23" s="11"/>
      <c r="S23" s="11"/>
      <c r="T23" s="146"/>
      <c r="U23" s="146"/>
      <c r="V23" s="146"/>
    </row>
    <row r="24" spans="1:22">
      <c r="A24" s="145" t="s">
        <v>34</v>
      </c>
      <c r="B24" s="12">
        <f>'4. Available workers'!D28</f>
        <v>59.495058</v>
      </c>
      <c r="C24" s="12">
        <f>'[1]9. Unfilled Job Openings'!B25</f>
        <v>71</v>
      </c>
      <c r="D24" s="146">
        <f t="shared" si="0"/>
        <v>0.83795856338028174</v>
      </c>
      <c r="F24" s="12">
        <f>'4. Available workers'!I28</f>
        <v>59.954621899999999</v>
      </c>
      <c r="G24" s="12">
        <f>'[1]9. Unfilled Job Openings'!G25</f>
        <v>86</v>
      </c>
      <c r="H24" s="146">
        <f t="shared" si="1"/>
        <v>0.6971467662790698</v>
      </c>
      <c r="I24" s="98">
        <f t="shared" si="2"/>
        <v>-26.045378100000001</v>
      </c>
      <c r="J24" s="146">
        <f t="shared" si="3"/>
        <v>-0.14081179710121194</v>
      </c>
      <c r="N24" s="11"/>
      <c r="O24" s="11"/>
      <c r="P24" s="11"/>
      <c r="Q24" s="11"/>
      <c r="R24" s="11"/>
      <c r="S24" s="11"/>
      <c r="T24" s="146"/>
      <c r="U24" s="146"/>
      <c r="V24" s="146"/>
    </row>
    <row r="25" spans="1:22">
      <c r="A25" s="145" t="s">
        <v>21</v>
      </c>
      <c r="B25" s="12">
        <f>'4. Available workers'!D15</f>
        <v>65.085777000000007</v>
      </c>
      <c r="C25" s="12">
        <f>'[1]9. Unfilled Job Openings'!B12</f>
        <v>59</v>
      </c>
      <c r="D25" s="146">
        <f t="shared" si="0"/>
        <v>1.1031487627118646</v>
      </c>
      <c r="F25" s="12">
        <f>'4. Available workers'!I15</f>
        <v>51.828468000000001</v>
      </c>
      <c r="G25" s="12">
        <f>'[1]9. Unfilled Job Openings'!G12</f>
        <v>95</v>
      </c>
      <c r="H25" s="146">
        <f t="shared" si="1"/>
        <v>0.54556282105263154</v>
      </c>
      <c r="I25" s="98">
        <f t="shared" si="2"/>
        <v>-43.171531999999999</v>
      </c>
      <c r="J25" s="146">
        <f t="shared" si="3"/>
        <v>-0.55758594165923303</v>
      </c>
      <c r="N25" s="11"/>
      <c r="O25" s="11"/>
      <c r="P25" s="11"/>
      <c r="Q25" s="11"/>
      <c r="R25" s="11"/>
      <c r="S25" s="11"/>
      <c r="T25" s="146"/>
      <c r="U25" s="146"/>
      <c r="V25" s="146"/>
    </row>
    <row r="26" spans="1:22">
      <c r="A26" s="145" t="s">
        <v>24</v>
      </c>
      <c r="B26" s="12">
        <f>'4. Available workers'!D18</f>
        <v>89.790525000000002</v>
      </c>
      <c r="C26" s="12">
        <f>'[1]9. Unfilled Job Openings'!B15</f>
        <v>70</v>
      </c>
      <c r="D26" s="146">
        <f t="shared" si="0"/>
        <v>1.2827217857142859</v>
      </c>
      <c r="F26" s="12">
        <f>'4. Available workers'!I18</f>
        <v>118.10571159999999</v>
      </c>
      <c r="G26" s="12">
        <f>'[1]9. Unfilled Job Openings'!G15</f>
        <v>100</v>
      </c>
      <c r="H26" s="146">
        <f t="shared" si="1"/>
        <v>1.1810571159999999</v>
      </c>
      <c r="I26" s="98">
        <f t="shared" si="2"/>
        <v>18.105711599999992</v>
      </c>
      <c r="J26" s="146">
        <f t="shared" si="3"/>
        <v>-0.101664669714286</v>
      </c>
      <c r="N26" s="11"/>
      <c r="O26" s="11"/>
      <c r="P26" s="11"/>
      <c r="Q26" s="11"/>
      <c r="R26" s="11"/>
      <c r="S26" s="11"/>
      <c r="T26" s="146"/>
      <c r="U26" s="146"/>
      <c r="V26" s="146"/>
    </row>
    <row r="27" spans="1:22">
      <c r="A27" s="145" t="s">
        <v>46</v>
      </c>
      <c r="B27" s="12">
        <f>'4. Available workers'!D40</f>
        <v>74.803545</v>
      </c>
      <c r="C27" s="12">
        <f>'[1]9. Unfilled Job Openings'!B37</f>
        <v>61</v>
      </c>
      <c r="D27" s="146">
        <f t="shared" si="0"/>
        <v>1.2262876229508197</v>
      </c>
      <c r="F27" s="12">
        <f>'4. Available workers'!I40</f>
        <v>115.6845876</v>
      </c>
      <c r="G27" s="12">
        <f>'[1]9. Unfilled Job Openings'!G37</f>
        <v>109</v>
      </c>
      <c r="H27" s="146">
        <f t="shared" si="1"/>
        <v>1.0613264917431193</v>
      </c>
      <c r="I27" s="98">
        <f t="shared" si="2"/>
        <v>6.6845876000000004</v>
      </c>
      <c r="J27" s="146">
        <f t="shared" si="3"/>
        <v>-0.1649611312077004</v>
      </c>
      <c r="N27" s="11"/>
      <c r="O27" s="11"/>
      <c r="P27" s="11"/>
      <c r="Q27" s="11"/>
      <c r="R27" s="11"/>
      <c r="S27" s="11"/>
      <c r="T27" s="146"/>
      <c r="U27" s="146"/>
      <c r="V27" s="146"/>
    </row>
    <row r="28" spans="1:22">
      <c r="A28" s="145" t="s">
        <v>62</v>
      </c>
      <c r="B28" s="12">
        <f>'4. Available workers'!D56</f>
        <v>50.992011000000005</v>
      </c>
      <c r="C28" s="12">
        <f>'[1]9. Unfilled Job Openings'!B53</f>
        <v>77</v>
      </c>
      <c r="D28" s="146">
        <f t="shared" si="0"/>
        <v>0.66223390909090918</v>
      </c>
      <c r="F28" s="12">
        <f>'4. Available workers'!I56</f>
        <v>38.340960699999997</v>
      </c>
      <c r="G28" s="12">
        <f>'[1]9. Unfilled Job Openings'!G53</f>
        <v>110</v>
      </c>
      <c r="H28" s="146">
        <f t="shared" si="1"/>
        <v>0.34855418818181816</v>
      </c>
      <c r="I28" s="98">
        <f t="shared" si="2"/>
        <v>-71.659039300000003</v>
      </c>
      <c r="J28" s="146">
        <f t="shared" si="3"/>
        <v>-0.31367972090909102</v>
      </c>
      <c r="N28" s="11"/>
      <c r="O28" s="11"/>
      <c r="P28" s="11"/>
      <c r="Q28" s="11"/>
      <c r="R28" s="11"/>
      <c r="S28" s="11"/>
      <c r="T28" s="146"/>
      <c r="U28" s="146"/>
      <c r="V28" s="146"/>
    </row>
    <row r="29" spans="1:22">
      <c r="A29" s="145" t="s">
        <v>33</v>
      </c>
      <c r="B29" s="12">
        <f>'4. Available workers'!D27</f>
        <v>62.403632999999999</v>
      </c>
      <c r="C29" s="12">
        <f>'[1]9. Unfilled Job Openings'!B24</f>
        <v>75</v>
      </c>
      <c r="D29" s="146">
        <f t="shared" si="0"/>
        <v>0.83204844</v>
      </c>
      <c r="F29" s="12">
        <f>'4. Available workers'!I27</f>
        <v>66.383937199999991</v>
      </c>
      <c r="G29" s="12">
        <f>'[1]9. Unfilled Job Openings'!G24</f>
        <v>113</v>
      </c>
      <c r="H29" s="146">
        <f t="shared" si="1"/>
        <v>0.58746847079646014</v>
      </c>
      <c r="I29" s="98">
        <f t="shared" si="2"/>
        <v>-46.616062800000009</v>
      </c>
      <c r="J29" s="146">
        <f t="shared" si="3"/>
        <v>-0.24457996920353986</v>
      </c>
      <c r="N29" s="11"/>
      <c r="O29" s="11"/>
      <c r="P29" s="11"/>
      <c r="Q29" s="11"/>
      <c r="R29" s="11"/>
      <c r="S29" s="11"/>
      <c r="T29" s="146"/>
      <c r="U29" s="146"/>
      <c r="V29" s="146"/>
    </row>
    <row r="30" spans="1:22">
      <c r="A30" s="145" t="s">
        <v>54</v>
      </c>
      <c r="B30" s="12">
        <f>'4. Available workers'!D48</f>
        <v>72.735641999999999</v>
      </c>
      <c r="C30" s="12">
        <f>'[1]9. Unfilled Job Openings'!B45</f>
        <v>81</v>
      </c>
      <c r="D30" s="146">
        <f t="shared" si="0"/>
        <v>0.89797088888888887</v>
      </c>
      <c r="F30" s="12">
        <f>'4. Available workers'!I48</f>
        <v>51.749473699999996</v>
      </c>
      <c r="G30" s="12">
        <f>'[1]9. Unfilled Job Openings'!G45</f>
        <v>123</v>
      </c>
      <c r="H30" s="146">
        <f t="shared" si="1"/>
        <v>0.42072742845528449</v>
      </c>
      <c r="I30" s="98">
        <f t="shared" si="2"/>
        <v>-71.250526300000004</v>
      </c>
      <c r="J30" s="146">
        <f t="shared" si="3"/>
        <v>-0.47724346043360438</v>
      </c>
      <c r="N30" s="11"/>
      <c r="O30" s="11"/>
      <c r="P30" s="11"/>
      <c r="Q30" s="11"/>
      <c r="R30" s="11"/>
      <c r="S30" s="11"/>
      <c r="T30" s="146"/>
      <c r="U30" s="146"/>
      <c r="V30" s="146"/>
    </row>
    <row r="31" spans="1:22">
      <c r="A31" s="145" t="s">
        <v>36</v>
      </c>
      <c r="B31" s="12">
        <f>'4. Available workers'!D30</f>
        <v>140.23209600000001</v>
      </c>
      <c r="C31" s="12">
        <f>'[1]9. Unfilled Job Openings'!B27</f>
        <v>99</v>
      </c>
      <c r="D31" s="146">
        <f t="shared" si="0"/>
        <v>1.4164858181818183</v>
      </c>
      <c r="F31" s="12">
        <f>'4. Available workers'!I30</f>
        <v>114.49762130000001</v>
      </c>
      <c r="G31" s="12">
        <f>'[1]9. Unfilled Job Openings'!G27</f>
        <v>138</v>
      </c>
      <c r="H31" s="146">
        <f t="shared" si="1"/>
        <v>0.82969290797101458</v>
      </c>
      <c r="I31" s="98">
        <f t="shared" si="2"/>
        <v>-23.502378699999994</v>
      </c>
      <c r="J31" s="146">
        <f t="shared" si="3"/>
        <v>-0.58679291021080371</v>
      </c>
      <c r="N31" s="11"/>
      <c r="O31" s="11"/>
      <c r="P31" s="11"/>
      <c r="Q31" s="11"/>
      <c r="R31" s="11"/>
      <c r="S31" s="11"/>
      <c r="T31" s="146"/>
      <c r="U31" s="146"/>
      <c r="V31" s="146"/>
    </row>
    <row r="32" spans="1:22">
      <c r="A32" s="145" t="s">
        <v>55</v>
      </c>
      <c r="B32" s="12">
        <f>'4. Available workers'!D49</f>
        <v>93.018105000000006</v>
      </c>
      <c r="C32" s="12">
        <f>'[1]9. Unfilled Job Openings'!B46</f>
        <v>114</v>
      </c>
      <c r="D32" s="146">
        <f t="shared" si="0"/>
        <v>0.81594828947368425</v>
      </c>
      <c r="F32" s="12">
        <f>'4. Available workers'!I49</f>
        <v>98.088350800000001</v>
      </c>
      <c r="G32" s="12">
        <f>'[1]9. Unfilled Job Openings'!G46</f>
        <v>142</v>
      </c>
      <c r="H32" s="146">
        <f t="shared" si="1"/>
        <v>0.69076303380281689</v>
      </c>
      <c r="I32" s="98">
        <f t="shared" si="2"/>
        <v>-43.911649199999999</v>
      </c>
      <c r="J32" s="146">
        <f t="shared" si="3"/>
        <v>-0.12518525567086736</v>
      </c>
      <c r="N32" s="11"/>
      <c r="O32" s="11"/>
      <c r="P32" s="11"/>
      <c r="Q32" s="11"/>
      <c r="R32" s="11"/>
      <c r="S32" s="11"/>
      <c r="T32" s="146"/>
      <c r="U32" s="146"/>
      <c r="V32" s="146"/>
    </row>
    <row r="33" spans="1:22">
      <c r="A33" s="145" t="s">
        <v>18</v>
      </c>
      <c r="B33" s="12">
        <f>'4. Available workers'!D12</f>
        <v>73.357388999999998</v>
      </c>
      <c r="C33" s="12">
        <f>'[1]9. Unfilled Job Openings'!B9</f>
        <v>98</v>
      </c>
      <c r="D33" s="146">
        <f t="shared" si="0"/>
        <v>0.74854478571428573</v>
      </c>
      <c r="F33" s="12">
        <f>'4. Available workers'!I12</f>
        <v>70.451630699999995</v>
      </c>
      <c r="G33" s="12">
        <f>'[1]9. Unfilled Job Openings'!G9</f>
        <v>143</v>
      </c>
      <c r="H33" s="146">
        <f t="shared" si="1"/>
        <v>0.49266874615384615</v>
      </c>
      <c r="I33" s="98">
        <f t="shared" si="2"/>
        <v>-72.548369300000005</v>
      </c>
      <c r="J33" s="146">
        <f t="shared" si="3"/>
        <v>-0.25587603956043958</v>
      </c>
      <c r="N33" s="11"/>
      <c r="O33" s="11"/>
      <c r="P33" s="11"/>
      <c r="Q33" s="11"/>
      <c r="R33" s="11"/>
      <c r="S33" s="11"/>
      <c r="T33" s="146"/>
      <c r="U33" s="146"/>
      <c r="V33" s="146"/>
    </row>
    <row r="34" spans="1:22">
      <c r="A34" s="145" t="s">
        <v>35</v>
      </c>
      <c r="B34" s="12">
        <f>'4. Available workers'!D29</f>
        <v>108.16646399999999</v>
      </c>
      <c r="C34" s="12">
        <f>'[1]9. Unfilled Job Openings'!B26</f>
        <v>89</v>
      </c>
      <c r="D34" s="146">
        <f t="shared" si="0"/>
        <v>1.2153535280898875</v>
      </c>
      <c r="F34" s="12">
        <f>'4. Available workers'!I29</f>
        <v>86.770622000000003</v>
      </c>
      <c r="G34" s="12">
        <f>'[1]9. Unfilled Job Openings'!G26</f>
        <v>145</v>
      </c>
      <c r="H34" s="146">
        <f t="shared" si="1"/>
        <v>0.59841808275862074</v>
      </c>
      <c r="I34" s="98">
        <f t="shared" si="2"/>
        <v>-58.229377999999997</v>
      </c>
      <c r="J34" s="146">
        <f t="shared" si="3"/>
        <v>-0.61693544533126676</v>
      </c>
      <c r="N34" s="11"/>
      <c r="O34" s="11"/>
      <c r="P34" s="11"/>
      <c r="Q34" s="11"/>
      <c r="R34" s="11"/>
      <c r="S34" s="11"/>
      <c r="T34" s="146"/>
      <c r="U34" s="146"/>
      <c r="V34" s="146"/>
    </row>
    <row r="35" spans="1:22">
      <c r="A35" s="145" t="s">
        <v>58</v>
      </c>
      <c r="B35" s="12">
        <f>'4. Available workers'!D52</f>
        <v>82.540980000000005</v>
      </c>
      <c r="C35" s="12">
        <f>'[1]9. Unfilled Job Openings'!B49</f>
        <v>105</v>
      </c>
      <c r="D35" s="146">
        <f t="shared" si="0"/>
        <v>0.78610457142857149</v>
      </c>
      <c r="F35" s="12">
        <f>'4. Available workers'!I52</f>
        <v>96.764939800000008</v>
      </c>
      <c r="G35" s="12">
        <f>'[1]9. Unfilled Job Openings'!G49</f>
        <v>182</v>
      </c>
      <c r="H35" s="146">
        <f t="shared" si="1"/>
        <v>0.53167549340659348</v>
      </c>
      <c r="I35" s="98">
        <f t="shared" si="2"/>
        <v>-85.235060199999992</v>
      </c>
      <c r="J35" s="146">
        <f t="shared" si="3"/>
        <v>-0.25442907802197801</v>
      </c>
      <c r="N35" s="11"/>
      <c r="O35" s="11"/>
      <c r="P35" s="11"/>
      <c r="Q35" s="11"/>
      <c r="R35" s="11"/>
      <c r="S35" s="11"/>
      <c r="T35" s="146"/>
      <c r="U35" s="146"/>
      <c r="V35" s="146"/>
    </row>
    <row r="36" spans="1:22">
      <c r="A36" s="145" t="s">
        <v>23</v>
      </c>
      <c r="B36" s="12">
        <f>'4. Available workers'!D17</f>
        <v>109.673919</v>
      </c>
      <c r="C36" s="12">
        <f>'[1]9. Unfilled Job Openings'!B14</f>
        <v>125</v>
      </c>
      <c r="D36" s="146">
        <f t="shared" si="0"/>
        <v>0.87739135199999996</v>
      </c>
      <c r="F36" s="12">
        <f>'4. Available workers'!I17</f>
        <v>175.75923979999999</v>
      </c>
      <c r="G36" s="12">
        <f>'[1]9. Unfilled Job Openings'!G14</f>
        <v>192</v>
      </c>
      <c r="H36" s="146">
        <f t="shared" si="1"/>
        <v>0.91541270729166657</v>
      </c>
      <c r="I36" s="98">
        <f t="shared" si="2"/>
        <v>-16.240760200000011</v>
      </c>
      <c r="J36" s="146">
        <f t="shared" si="3"/>
        <v>3.8021355291666614E-2</v>
      </c>
      <c r="N36" s="11"/>
      <c r="O36" s="11"/>
      <c r="P36" s="11"/>
      <c r="Q36" s="11"/>
      <c r="R36" s="11"/>
      <c r="S36" s="11"/>
      <c r="T36" s="146"/>
      <c r="U36" s="146"/>
      <c r="V36" s="146"/>
    </row>
    <row r="37" spans="1:22">
      <c r="A37" s="145" t="s">
        <v>41</v>
      </c>
      <c r="B37" s="12">
        <f>'4. Available workers'!D35</f>
        <v>129.563568</v>
      </c>
      <c r="C37" s="12">
        <f>'[1]9. Unfilled Job Openings'!B32</f>
        <v>121</v>
      </c>
      <c r="D37" s="146">
        <f t="shared" si="0"/>
        <v>1.0707732892561983</v>
      </c>
      <c r="F37" s="12">
        <f>'4. Available workers'!I35</f>
        <v>109.1711485</v>
      </c>
      <c r="G37" s="12">
        <f>'[1]9. Unfilled Job Openings'!G32</f>
        <v>194</v>
      </c>
      <c r="H37" s="146">
        <f t="shared" si="1"/>
        <v>0.56273787886597937</v>
      </c>
      <c r="I37" s="98">
        <f t="shared" si="2"/>
        <v>-84.828851499999999</v>
      </c>
      <c r="J37" s="146">
        <f t="shared" si="3"/>
        <v>-0.50803541039021893</v>
      </c>
      <c r="N37" s="11"/>
      <c r="O37" s="11"/>
      <c r="P37" s="11"/>
      <c r="Q37" s="11"/>
      <c r="R37" s="11"/>
      <c r="S37" s="11"/>
      <c r="T37" s="146"/>
      <c r="U37" s="146"/>
      <c r="V37" s="146"/>
    </row>
    <row r="38" spans="1:22">
      <c r="A38" s="145" t="s">
        <v>43</v>
      </c>
      <c r="B38" s="12">
        <f>'4. Available workers'!D37</f>
        <v>140.85259199999999</v>
      </c>
      <c r="C38" s="12">
        <f>'[1]9. Unfilled Job Openings'!B34</f>
        <v>125</v>
      </c>
      <c r="D38" s="146">
        <f t="shared" si="0"/>
        <v>1.126820736</v>
      </c>
      <c r="F38" s="12">
        <f>'4. Available workers'!I37</f>
        <v>117.5230004</v>
      </c>
      <c r="G38" s="12">
        <f>'[1]9. Unfilled Job Openings'!G34</f>
        <v>205</v>
      </c>
      <c r="H38" s="146">
        <f t="shared" si="1"/>
        <v>0.57328292878048781</v>
      </c>
      <c r="I38" s="98">
        <f t="shared" si="2"/>
        <v>-87.476999599999999</v>
      </c>
      <c r="J38" s="146">
        <f t="shared" si="3"/>
        <v>-0.55353780721951218</v>
      </c>
      <c r="N38" s="11"/>
      <c r="O38" s="11"/>
      <c r="P38" s="11"/>
      <c r="Q38" s="11"/>
      <c r="R38" s="11"/>
      <c r="S38" s="11"/>
      <c r="T38" s="146"/>
      <c r="U38" s="146"/>
      <c r="V38" s="146"/>
    </row>
    <row r="39" spans="1:22">
      <c r="A39" s="145" t="s">
        <v>38</v>
      </c>
      <c r="B39" s="12">
        <f>'4. Available workers'!D32</f>
        <v>142.869204</v>
      </c>
      <c r="C39" s="12">
        <f>'[1]9. Unfilled Job Openings'!B29</f>
        <v>154</v>
      </c>
      <c r="D39" s="146">
        <f t="shared" si="0"/>
        <v>0.92772210389610388</v>
      </c>
      <c r="F39" s="12">
        <f>'4. Available workers'!I32</f>
        <v>183.0544147</v>
      </c>
      <c r="G39" s="12">
        <f>'[1]9. Unfilled Job Openings'!G29</f>
        <v>210</v>
      </c>
      <c r="H39" s="146">
        <f t="shared" si="1"/>
        <v>0.87168768904761906</v>
      </c>
      <c r="I39" s="98">
        <f t="shared" si="2"/>
        <v>-26.945585300000005</v>
      </c>
      <c r="J39" s="146">
        <f t="shared" si="3"/>
        <v>-5.6034414848484815E-2</v>
      </c>
      <c r="N39" s="11"/>
      <c r="O39" s="11"/>
      <c r="P39" s="11"/>
      <c r="Q39" s="11"/>
      <c r="R39" s="11"/>
      <c r="S39" s="11"/>
      <c r="T39" s="146"/>
      <c r="U39" s="146"/>
      <c r="V39" s="146"/>
    </row>
    <row r="40" spans="1:22">
      <c r="A40" s="145" t="s">
        <v>20</v>
      </c>
      <c r="B40" s="12">
        <f>'4. Available workers'!D14</f>
        <v>220.53753899999998</v>
      </c>
      <c r="C40" s="12">
        <f>'[1]9. Unfilled Job Openings'!B11</f>
        <v>156</v>
      </c>
      <c r="D40" s="146">
        <f t="shared" si="0"/>
        <v>1.413702173076923</v>
      </c>
      <c r="F40" s="12">
        <f>'4. Available workers'!I14</f>
        <v>194.70556099999999</v>
      </c>
      <c r="G40" s="12">
        <f>'[1]9. Unfilled Job Openings'!G11</f>
        <v>214</v>
      </c>
      <c r="H40" s="146">
        <f t="shared" si="1"/>
        <v>0.90983907009345788</v>
      </c>
      <c r="I40" s="98">
        <f t="shared" si="2"/>
        <v>-19.294439000000011</v>
      </c>
      <c r="J40" s="146">
        <f t="shared" si="3"/>
        <v>-0.50386310298346515</v>
      </c>
      <c r="N40" s="11"/>
      <c r="O40" s="11"/>
      <c r="P40" s="11"/>
      <c r="Q40" s="11"/>
      <c r="R40" s="11"/>
      <c r="S40" s="11"/>
      <c r="T40" s="146"/>
      <c r="U40" s="146"/>
      <c r="V40" s="146"/>
    </row>
    <row r="41" spans="1:22">
      <c r="A41" s="145" t="s">
        <v>67</v>
      </c>
      <c r="B41" s="12">
        <f>'4. Available workers'!D61</f>
        <v>126.87892199999999</v>
      </c>
      <c r="C41" s="12">
        <f>'[1]9. Unfilled Job Openings'!B58</f>
        <v>149</v>
      </c>
      <c r="D41" s="146">
        <f t="shared" si="0"/>
        <v>0.85153638926174491</v>
      </c>
      <c r="F41" s="12">
        <f>'4. Available workers'!I61</f>
        <v>103.16450400000001</v>
      </c>
      <c r="G41" s="12">
        <f>'[1]9. Unfilled Job Openings'!G58</f>
        <v>219</v>
      </c>
      <c r="H41" s="146">
        <f t="shared" si="1"/>
        <v>0.47107079452054801</v>
      </c>
      <c r="I41" s="98">
        <f t="shared" si="2"/>
        <v>-115.83549599999999</v>
      </c>
      <c r="J41" s="146">
        <f t="shared" si="3"/>
        <v>-0.3804655947411969</v>
      </c>
      <c r="N41" s="11"/>
      <c r="O41" s="11"/>
      <c r="P41" s="11"/>
      <c r="Q41" s="11"/>
      <c r="R41" s="11"/>
      <c r="S41" s="11"/>
      <c r="T41" s="146"/>
      <c r="U41" s="146"/>
      <c r="V41" s="146"/>
    </row>
    <row r="42" spans="1:22">
      <c r="A42" s="145" t="s">
        <v>65</v>
      </c>
      <c r="B42" s="12">
        <f>'4. Available workers'!D59</f>
        <v>203.50142099999999</v>
      </c>
      <c r="C42" s="12">
        <f>'[1]9. Unfilled Job Openings'!B56</f>
        <v>165</v>
      </c>
      <c r="D42" s="146">
        <f t="shared" si="0"/>
        <v>1.2333419454545453</v>
      </c>
      <c r="F42" s="12">
        <f>'4. Available workers'!I59</f>
        <v>203.21847919999999</v>
      </c>
      <c r="G42" s="12">
        <f>'[1]9. Unfilled Job Openings'!G56</f>
        <v>224</v>
      </c>
      <c r="H42" s="146">
        <f t="shared" si="1"/>
        <v>0.90722535357142853</v>
      </c>
      <c r="I42" s="98">
        <f t="shared" si="2"/>
        <v>-20.78152080000001</v>
      </c>
      <c r="J42" s="146">
        <f t="shared" si="3"/>
        <v>-0.32611659188311681</v>
      </c>
      <c r="N42" s="11"/>
      <c r="O42" s="11"/>
      <c r="P42" s="11"/>
      <c r="Q42" s="11"/>
      <c r="R42" s="11"/>
      <c r="S42" s="11"/>
      <c r="T42" s="146"/>
      <c r="U42" s="146"/>
      <c r="V42" s="146"/>
    </row>
    <row r="43" spans="1:22">
      <c r="A43" s="145" t="s">
        <v>60</v>
      </c>
      <c r="B43" s="12">
        <f>'4. Available workers'!D54</f>
        <v>162.51365700000002</v>
      </c>
      <c r="C43" s="12">
        <f>'[1]9. Unfilled Job Openings'!B51</f>
        <v>161</v>
      </c>
      <c r="D43" s="146">
        <f t="shared" si="0"/>
        <v>1.0094015962732921</v>
      </c>
      <c r="F43" s="12">
        <f>'4. Available workers'!I54</f>
        <v>143.4382603</v>
      </c>
      <c r="G43" s="12">
        <f>'[1]9. Unfilled Job Openings'!G51</f>
        <v>227</v>
      </c>
      <c r="H43" s="146">
        <f t="shared" si="1"/>
        <v>0.63188660925110129</v>
      </c>
      <c r="I43" s="98">
        <f t="shared" si="2"/>
        <v>-83.561739700000004</v>
      </c>
      <c r="J43" s="146">
        <f t="shared" si="3"/>
        <v>-0.37751498702219077</v>
      </c>
      <c r="N43" s="11"/>
      <c r="O43" s="11"/>
      <c r="P43" s="11"/>
      <c r="Q43" s="11"/>
      <c r="R43" s="11"/>
      <c r="S43" s="11"/>
      <c r="T43" s="146"/>
      <c r="U43" s="146"/>
      <c r="V43" s="146"/>
    </row>
    <row r="44" spans="1:22">
      <c r="A44" s="145" t="s">
        <v>32</v>
      </c>
      <c r="B44" s="12">
        <f>'4. Available workers'!D26</f>
        <v>135.84483900000001</v>
      </c>
      <c r="C44" s="12">
        <f>'[1]9. Unfilled Job Openings'!B23</f>
        <v>150</v>
      </c>
      <c r="D44" s="146">
        <f t="shared" si="0"/>
        <v>0.90563226000000008</v>
      </c>
      <c r="F44" s="12">
        <f>'4. Available workers'!I26</f>
        <v>113.0285325</v>
      </c>
      <c r="G44" s="12">
        <f>'[1]9. Unfilled Job Openings'!G23</f>
        <v>230</v>
      </c>
      <c r="H44" s="146">
        <f t="shared" si="1"/>
        <v>0.49142840217391304</v>
      </c>
      <c r="I44" s="98">
        <f t="shared" si="2"/>
        <v>-116.9714675</v>
      </c>
      <c r="J44" s="146">
        <f t="shared" si="3"/>
        <v>-0.41420385782608704</v>
      </c>
      <c r="N44" s="11"/>
      <c r="O44" s="11"/>
      <c r="P44" s="11"/>
      <c r="Q44" s="11"/>
      <c r="R44" s="11"/>
      <c r="S44" s="11"/>
      <c r="T44" s="146"/>
      <c r="U44" s="146"/>
      <c r="V44" s="146"/>
    </row>
    <row r="45" spans="1:22">
      <c r="A45" s="145" t="s">
        <v>39</v>
      </c>
      <c r="B45" s="12">
        <f>'4. Available workers'!D33</f>
        <v>130.86210599999998</v>
      </c>
      <c r="C45" s="12">
        <f>'[1]9. Unfilled Job Openings'!B30</f>
        <v>184</v>
      </c>
      <c r="D45" s="146">
        <f t="shared" si="0"/>
        <v>0.71120709782608682</v>
      </c>
      <c r="F45" s="12">
        <f>'4. Available workers'!I33</f>
        <v>202.0356165</v>
      </c>
      <c r="G45" s="12">
        <f>'[1]9. Unfilled Job Openings'!G30</f>
        <v>281</v>
      </c>
      <c r="H45" s="146">
        <f t="shared" si="1"/>
        <v>0.71898795907473312</v>
      </c>
      <c r="I45" s="98">
        <f t="shared" si="2"/>
        <v>-78.964383499999997</v>
      </c>
      <c r="J45" s="146">
        <f t="shared" si="3"/>
        <v>7.780861248646298E-3</v>
      </c>
      <c r="N45" s="11"/>
      <c r="O45" s="11"/>
      <c r="P45" s="11"/>
      <c r="Q45" s="11"/>
      <c r="R45" s="11"/>
      <c r="S45" s="11"/>
      <c r="T45" s="146"/>
      <c r="U45" s="146"/>
      <c r="V45" s="146"/>
    </row>
    <row r="46" spans="1:22">
      <c r="A46" s="145" t="s">
        <v>48</v>
      </c>
      <c r="B46" s="12">
        <f>'4. Available workers'!D42</f>
        <v>212.900184</v>
      </c>
      <c r="C46" s="12">
        <f>'[1]9. Unfilled Job Openings'!B39</f>
        <v>195</v>
      </c>
      <c r="D46" s="146">
        <f t="shared" si="0"/>
        <v>1.0917958153846155</v>
      </c>
      <c r="F46" s="12">
        <f>'4. Available workers'!I42</f>
        <v>316.73123650000002</v>
      </c>
      <c r="G46" s="12">
        <f>'[1]9. Unfilled Job Openings'!G39</f>
        <v>294</v>
      </c>
      <c r="H46" s="146">
        <f t="shared" si="1"/>
        <v>1.077317130952381</v>
      </c>
      <c r="I46" s="98">
        <f t="shared" si="2"/>
        <v>22.731236500000023</v>
      </c>
      <c r="J46" s="146">
        <f t="shared" si="3"/>
        <v>-1.4478684432234434E-2</v>
      </c>
      <c r="N46" s="11"/>
      <c r="O46" s="11"/>
      <c r="P46" s="11"/>
      <c r="Q46" s="11"/>
      <c r="R46" s="11"/>
      <c r="S46" s="11"/>
      <c r="T46" s="146"/>
      <c r="U46" s="146"/>
      <c r="V46" s="146"/>
    </row>
    <row r="47" spans="1:22">
      <c r="A47" s="145" t="s">
        <v>51</v>
      </c>
      <c r="B47" s="12">
        <f>'4. Available workers'!D45</f>
        <v>229.550994</v>
      </c>
      <c r="C47" s="12">
        <f>'[1]9. Unfilled Job Openings'!B42</f>
        <v>226</v>
      </c>
      <c r="D47" s="146">
        <f t="shared" si="0"/>
        <v>1.0157123628318585</v>
      </c>
      <c r="F47" s="12">
        <f>'4. Available workers'!I45</f>
        <v>213.51646339999999</v>
      </c>
      <c r="G47" s="12">
        <f>'[1]9. Unfilled Job Openings'!G42</f>
        <v>329</v>
      </c>
      <c r="H47" s="146">
        <f t="shared" si="1"/>
        <v>0.64898621094224918</v>
      </c>
      <c r="I47" s="98">
        <f t="shared" si="2"/>
        <v>-115.48353660000001</v>
      </c>
      <c r="J47" s="146">
        <f t="shared" si="3"/>
        <v>-0.36672615188960933</v>
      </c>
      <c r="N47" s="11"/>
      <c r="O47" s="11"/>
      <c r="P47" s="11"/>
      <c r="Q47" s="11"/>
      <c r="R47" s="11"/>
      <c r="S47" s="11"/>
      <c r="T47" s="146"/>
      <c r="U47" s="146"/>
      <c r="V47" s="146"/>
    </row>
    <row r="48" spans="1:22">
      <c r="A48" s="145" t="s">
        <v>64</v>
      </c>
      <c r="B48" s="12">
        <f>'4. Available workers'!D58</f>
        <v>139.529034</v>
      </c>
      <c r="C48" s="12">
        <f>'[1]9. Unfilled Job Openings'!B55</f>
        <v>217</v>
      </c>
      <c r="D48" s="146">
        <f t="shared" si="0"/>
        <v>0.64299094009216584</v>
      </c>
      <c r="F48" s="12">
        <f>'4. Available workers'!I58</f>
        <v>158.1178634</v>
      </c>
      <c r="G48" s="12">
        <f>'[1]9. Unfilled Job Openings'!G55</f>
        <v>336</v>
      </c>
      <c r="H48" s="146">
        <f t="shared" si="1"/>
        <v>0.4705888791666667</v>
      </c>
      <c r="I48" s="98">
        <f t="shared" si="2"/>
        <v>-177.8821366</v>
      </c>
      <c r="J48" s="146">
        <f t="shared" si="3"/>
        <v>-0.17240206092549915</v>
      </c>
      <c r="N48" s="11"/>
      <c r="O48" s="11"/>
      <c r="P48" s="11"/>
      <c r="Q48" s="11"/>
      <c r="R48" s="11"/>
      <c r="S48" s="11"/>
      <c r="T48" s="146"/>
      <c r="U48" s="146"/>
      <c r="V48" s="146"/>
    </row>
    <row r="49" spans="1:22">
      <c r="A49" s="145" t="s">
        <v>40</v>
      </c>
      <c r="B49" s="12">
        <f>'4. Available workers'!D34</f>
        <v>230.89706999999999</v>
      </c>
      <c r="C49" s="12">
        <f>'[1]9. Unfilled Job Openings'!B31</f>
        <v>214</v>
      </c>
      <c r="D49" s="146">
        <f t="shared" si="0"/>
        <v>1.0789582710280372</v>
      </c>
      <c r="F49" s="12">
        <f>'4. Available workers'!I34</f>
        <v>298.84467000000001</v>
      </c>
      <c r="G49" s="12">
        <f>'[1]9. Unfilled Job Openings'!G31</f>
        <v>366</v>
      </c>
      <c r="H49" s="146">
        <f t="shared" si="1"/>
        <v>0.81651549180327876</v>
      </c>
      <c r="I49" s="98">
        <f t="shared" si="2"/>
        <v>-67.155329999999992</v>
      </c>
      <c r="J49" s="146">
        <f t="shared" si="3"/>
        <v>-0.26244277922475845</v>
      </c>
      <c r="N49" s="11"/>
      <c r="O49" s="11"/>
      <c r="P49" s="11"/>
      <c r="Q49" s="11"/>
      <c r="R49" s="11"/>
      <c r="S49" s="11"/>
      <c r="T49" s="146"/>
      <c r="U49" s="146"/>
      <c r="V49" s="146"/>
    </row>
    <row r="50" spans="1:22">
      <c r="A50" s="145" t="s">
        <v>53</v>
      </c>
      <c r="B50" s="12">
        <f>'4. Available workers'!D47</f>
        <v>349.53315300000003</v>
      </c>
      <c r="C50" s="12">
        <f>'[1]9. Unfilled Job Openings'!B44</f>
        <v>260</v>
      </c>
      <c r="D50" s="146">
        <f t="shared" si="0"/>
        <v>1.3443582807692309</v>
      </c>
      <c r="F50" s="12">
        <f>'4. Available workers'!I47</f>
        <v>296.65232170000002</v>
      </c>
      <c r="G50" s="12">
        <f>'[1]9. Unfilled Job Openings'!G44</f>
        <v>378</v>
      </c>
      <c r="H50" s="146">
        <f t="shared" si="1"/>
        <v>0.78479450185185184</v>
      </c>
      <c r="I50" s="98">
        <f t="shared" si="2"/>
        <v>-81.347678299999984</v>
      </c>
      <c r="J50" s="146">
        <f t="shared" si="3"/>
        <v>-0.55956377891737907</v>
      </c>
      <c r="N50" s="11"/>
      <c r="O50" s="11"/>
      <c r="P50" s="11"/>
      <c r="Q50" s="11"/>
      <c r="R50" s="11"/>
      <c r="S50" s="11"/>
      <c r="T50" s="146"/>
      <c r="U50" s="146"/>
      <c r="V50" s="146"/>
    </row>
    <row r="51" spans="1:22">
      <c r="A51" s="145" t="s">
        <v>56</v>
      </c>
      <c r="B51" s="12">
        <f>'4. Available workers'!D50</f>
        <v>405.38655</v>
      </c>
      <c r="C51" s="12">
        <f>'[1]9. Unfilled Job Openings'!B47</f>
        <v>262</v>
      </c>
      <c r="D51" s="146">
        <f t="shared" si="0"/>
        <v>1.5472769083969466</v>
      </c>
      <c r="F51" s="12">
        <f>'4. Available workers'!I50</f>
        <v>387.5932272</v>
      </c>
      <c r="G51" s="12">
        <f>'[1]9. Unfilled Job Openings'!G47</f>
        <v>412</v>
      </c>
      <c r="H51" s="146">
        <f t="shared" si="1"/>
        <v>0.9407602601941748</v>
      </c>
      <c r="I51" s="98">
        <f t="shared" si="2"/>
        <v>-24.406772799999999</v>
      </c>
      <c r="J51" s="146">
        <f t="shared" si="3"/>
        <v>-0.60651664820277185</v>
      </c>
      <c r="N51" s="11"/>
      <c r="O51" s="11"/>
      <c r="P51" s="11"/>
      <c r="Q51" s="11"/>
      <c r="R51" s="11"/>
      <c r="S51" s="11"/>
      <c r="T51" s="146"/>
      <c r="U51" s="146"/>
      <c r="V51" s="146"/>
    </row>
    <row r="52" spans="1:22">
      <c r="A52" s="145" t="s">
        <v>28</v>
      </c>
      <c r="B52" s="12">
        <f>'4. Available workers'!D22</f>
        <v>224.891019</v>
      </c>
      <c r="C52" s="12">
        <f>'[1]9. Unfilled Job Openings'!B19</f>
        <v>227</v>
      </c>
      <c r="D52" s="146">
        <f t="shared" si="0"/>
        <v>0.99070933480176215</v>
      </c>
      <c r="F52" s="12">
        <f>'4. Available workers'!I22</f>
        <v>162.2019713</v>
      </c>
      <c r="G52" s="12">
        <f>'[1]9. Unfilled Job Openings'!G19</f>
        <v>417</v>
      </c>
      <c r="H52" s="146">
        <f t="shared" si="1"/>
        <v>0.38897355227817743</v>
      </c>
      <c r="I52" s="98">
        <f t="shared" si="2"/>
        <v>-254.7980287</v>
      </c>
      <c r="J52" s="146">
        <f t="shared" si="3"/>
        <v>-0.60173578252358473</v>
      </c>
      <c r="N52" s="11"/>
      <c r="O52" s="11"/>
      <c r="P52" s="11"/>
      <c r="Q52" s="11"/>
      <c r="R52" s="11"/>
      <c r="S52" s="11"/>
      <c r="T52" s="146"/>
      <c r="U52" s="146"/>
      <c r="V52" s="146"/>
    </row>
    <row r="53" spans="1:22">
      <c r="A53" s="145" t="s">
        <v>31</v>
      </c>
      <c r="B53" s="12">
        <f>'4. Available workers'!D25</f>
        <v>283.25142</v>
      </c>
      <c r="C53" s="12">
        <f>'[1]9. Unfilled Job Openings'!B22</f>
        <v>266</v>
      </c>
      <c r="D53" s="146">
        <f t="shared" si="0"/>
        <v>1.0648549624060151</v>
      </c>
      <c r="F53" s="12">
        <f>'4. Available workers'!I25</f>
        <v>380.03234420000001</v>
      </c>
      <c r="G53" s="12">
        <f>'[1]9. Unfilled Job Openings'!G22</f>
        <v>436</v>
      </c>
      <c r="H53" s="146">
        <f t="shared" si="1"/>
        <v>0.8716338169724771</v>
      </c>
      <c r="I53" s="98">
        <f t="shared" si="2"/>
        <v>-55.967655799999989</v>
      </c>
      <c r="J53" s="146">
        <f t="shared" si="3"/>
        <v>-0.19322114543353797</v>
      </c>
      <c r="N53" s="11"/>
      <c r="O53" s="11"/>
      <c r="P53" s="11"/>
      <c r="Q53" s="11"/>
      <c r="R53" s="11"/>
      <c r="S53" s="11"/>
      <c r="T53" s="146"/>
      <c r="U53" s="146"/>
      <c r="V53" s="146"/>
    </row>
    <row r="54" spans="1:22">
      <c r="A54" s="145" t="s">
        <v>50</v>
      </c>
      <c r="B54" s="12">
        <f>'4. Available workers'!D44</f>
        <v>459.87510599999996</v>
      </c>
      <c r="C54" s="12">
        <f>'[1]9. Unfilled Job Openings'!B41</f>
        <v>393</v>
      </c>
      <c r="D54" s="146">
        <f t="shared" si="0"/>
        <v>1.1701656641221374</v>
      </c>
      <c r="F54" s="12">
        <f>'4. Available workers'!I44</f>
        <v>656.22514220000005</v>
      </c>
      <c r="G54" s="12">
        <f>'[1]9. Unfilled Job Openings'!G41</f>
        <v>553</v>
      </c>
      <c r="H54" s="146">
        <f t="shared" si="1"/>
        <v>1.1866639099457506</v>
      </c>
      <c r="I54" s="98">
        <f t="shared" si="2"/>
        <v>103.22514220000005</v>
      </c>
      <c r="J54" s="146">
        <f t="shared" si="3"/>
        <v>1.6498245823613145E-2</v>
      </c>
      <c r="N54" s="11"/>
      <c r="O54" s="11"/>
      <c r="P54" s="11"/>
      <c r="Q54" s="11"/>
      <c r="R54" s="11"/>
      <c r="S54" s="11"/>
      <c r="T54" s="146"/>
      <c r="U54" s="146"/>
      <c r="V54" s="146"/>
    </row>
    <row r="55" spans="1:22">
      <c r="A55" s="145" t="s">
        <v>27</v>
      </c>
      <c r="B55" s="12">
        <f>'4. Available workers'!D21</f>
        <v>437.63732999999996</v>
      </c>
      <c r="C55" s="12">
        <f>'[1]9. Unfilled Job Openings'!B18</f>
        <v>416</v>
      </c>
      <c r="D55" s="146">
        <f t="shared" si="0"/>
        <v>1.0520128124999999</v>
      </c>
      <c r="F55" s="12">
        <f>'4. Available workers'!I21</f>
        <v>503.39989689999999</v>
      </c>
      <c r="G55" s="12">
        <f>'[1]9. Unfilled Job Openings'!G18</f>
        <v>656</v>
      </c>
      <c r="H55" s="146">
        <f t="shared" si="1"/>
        <v>0.76737789161585368</v>
      </c>
      <c r="I55" s="98">
        <f t="shared" si="2"/>
        <v>-152.60010310000001</v>
      </c>
      <c r="J55" s="146">
        <f t="shared" si="3"/>
        <v>-0.28463492088414621</v>
      </c>
      <c r="N55" s="11"/>
      <c r="O55" s="11"/>
      <c r="P55" s="11"/>
      <c r="Q55" s="11"/>
      <c r="R55" s="11"/>
      <c r="S55" s="11"/>
      <c r="T55" s="146"/>
      <c r="U55" s="146"/>
      <c r="V55" s="146"/>
    </row>
    <row r="56" spans="1:22">
      <c r="A56" s="145" t="s">
        <v>61</v>
      </c>
      <c r="B56" s="12">
        <f>'4. Available workers'!D55</f>
        <v>649.73812499999997</v>
      </c>
      <c r="C56" s="12">
        <f>'[1]9. Unfilled Job Openings'!B52</f>
        <v>534</v>
      </c>
      <c r="D56" s="146">
        <f t="shared" si="0"/>
        <v>1.2167380617977528</v>
      </c>
      <c r="F56" s="12">
        <f>'4. Available workers'!I55</f>
        <v>789.89991220000002</v>
      </c>
      <c r="G56" s="12">
        <f>'[1]9. Unfilled Job Openings'!G52</f>
        <v>837</v>
      </c>
      <c r="H56" s="146">
        <f t="shared" si="1"/>
        <v>0.94372749366786146</v>
      </c>
      <c r="I56" s="98">
        <f t="shared" si="2"/>
        <v>-47.100087799999983</v>
      </c>
      <c r="J56" s="146">
        <f t="shared" si="3"/>
        <v>-0.27301056812989133</v>
      </c>
      <c r="N56" s="11"/>
      <c r="O56" s="11"/>
      <c r="P56" s="11"/>
      <c r="Q56" s="11"/>
      <c r="R56" s="11"/>
      <c r="S56" s="11"/>
      <c r="T56" s="146"/>
      <c r="U56" s="146"/>
      <c r="V56" s="146"/>
    </row>
    <row r="57" spans="1:22">
      <c r="A57" s="145" t="s">
        <v>22</v>
      </c>
      <c r="B57" s="12">
        <f>'4. Available workers'!D16</f>
        <v>1057.4615429999999</v>
      </c>
      <c r="C57" s="12">
        <f>'[1]9. Unfilled Job Openings'!B13</f>
        <v>780</v>
      </c>
      <c r="D57" s="146">
        <f t="shared" si="0"/>
        <v>1.3557199269230769</v>
      </c>
      <c r="F57" s="12">
        <f>'4. Available workers'!I16</f>
        <v>1419.0484756999999</v>
      </c>
      <c r="G57" s="12">
        <f>'[1]9. Unfilled Job Openings'!G13</f>
        <v>1157</v>
      </c>
      <c r="H57" s="146">
        <f t="shared" si="1"/>
        <v>1.2264896073465859</v>
      </c>
      <c r="I57" s="98">
        <f t="shared" si="2"/>
        <v>262.04847569999993</v>
      </c>
      <c r="J57" s="146">
        <f t="shared" si="3"/>
        <v>-0.129230319576491</v>
      </c>
      <c r="N57" s="11"/>
      <c r="O57" s="11"/>
      <c r="P57" s="11"/>
      <c r="Q57" s="11"/>
      <c r="R57" s="11"/>
      <c r="S57" s="11"/>
      <c r="T57" s="146"/>
      <c r="U57" s="146"/>
      <c r="V57" s="146"/>
    </row>
    <row r="58" spans="1:22">
      <c r="T58" s="146"/>
      <c r="U58" s="146"/>
      <c r="V58" s="146"/>
    </row>
  </sheetData>
  <autoFilter ref="A6:J6" xr:uid="{AC94D386-2B46-4764-B725-37BD267D1004}">
    <sortState xmlns:xlrd2="http://schemas.microsoft.com/office/spreadsheetml/2017/richdata2" ref="A7:J57">
      <sortCondition ref="G6:G57"/>
    </sortState>
  </autoFilter>
  <mergeCells count="1">
    <mergeCell ref="A4:J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2022-02-07T15:50:59Z</dcterms:created>
  <dcterms:modified xsi:type="dcterms:W3CDTF">2022-02-08T16:08:19Z</dcterms:modified>
  <cp:category/>
  <cp:contentStatus/>
</cp:coreProperties>
</file>